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Домашние папки\ganina\"/>
    </mc:Choice>
  </mc:AlternateContent>
  <bookViews>
    <workbookView xWindow="0" yWindow="0" windowWidth="19200" windowHeight="11595" activeTab="2"/>
  </bookViews>
  <sheets>
    <sheet name="Индикаторы" sheetId="2" r:id="rId1"/>
    <sheet name="Результат" sheetId="3" r:id="rId2"/>
    <sheet name="Финансирование" sheetId="4" r:id="rId3"/>
  </sheets>
  <definedNames>
    <definedName name="_xlnm.Print_Titles" localSheetId="0">Индикаторы!$3:$3</definedName>
    <definedName name="_xlnm.Print_Titles" localSheetId="1">Результат!$3:$3</definedName>
    <definedName name="_xlnm.Print_Titles" localSheetId="2">Финансирование!$A:$B,Финансирование!$3:$6</definedName>
  </definedNames>
  <calcPr calcId="152511"/>
</workbook>
</file>

<file path=xl/calcChain.xml><?xml version="1.0" encoding="utf-8"?>
<calcChain xmlns="http://schemas.openxmlformats.org/spreadsheetml/2006/main">
  <c r="S23" i="4" l="1"/>
  <c r="S22" i="4"/>
  <c r="F92" i="2" l="1"/>
  <c r="AF31" i="4" l="1"/>
  <c r="AE31" i="4"/>
  <c r="AD31" i="4"/>
  <c r="AC31" i="4"/>
  <c r="AB31" i="4"/>
  <c r="AA31" i="4"/>
  <c r="Z31" i="4"/>
  <c r="Y31" i="4"/>
  <c r="N31" i="4"/>
  <c r="M31" i="4"/>
  <c r="D31" i="4"/>
  <c r="X31" i="4" s="1"/>
  <c r="C31" i="4"/>
  <c r="W31" i="4" s="1"/>
  <c r="AF30" i="4"/>
  <c r="AE30" i="4"/>
  <c r="AD30" i="4"/>
  <c r="AC30" i="4"/>
  <c r="AB30" i="4"/>
  <c r="AA30" i="4"/>
  <c r="Z30" i="4"/>
  <c r="Y30" i="4"/>
  <c r="N30" i="4"/>
  <c r="M30" i="4"/>
  <c r="D30" i="4"/>
  <c r="X30" i="4" s="1"/>
  <c r="C30" i="4"/>
  <c r="W30" i="4" s="1"/>
  <c r="AF29" i="4"/>
  <c r="AE29" i="4"/>
  <c r="AD29" i="4"/>
  <c r="AC29" i="4"/>
  <c r="AB29" i="4"/>
  <c r="AA29" i="4"/>
  <c r="Z29" i="4"/>
  <c r="Y29" i="4"/>
  <c r="N29" i="4"/>
  <c r="M29" i="4"/>
  <c r="D29" i="4"/>
  <c r="X29" i="4" s="1"/>
  <c r="C29" i="4"/>
  <c r="W29" i="4" s="1"/>
  <c r="AF28" i="4"/>
  <c r="AE28" i="4"/>
  <c r="AD28" i="4"/>
  <c r="AC28" i="4"/>
  <c r="AB28" i="4"/>
  <c r="AA28" i="4"/>
  <c r="Z28" i="4"/>
  <c r="Y28" i="4"/>
  <c r="N28" i="4"/>
  <c r="M28" i="4"/>
  <c r="D28" i="4"/>
  <c r="X28" i="4" s="1"/>
  <c r="C28" i="4"/>
  <c r="W28" i="4" s="1"/>
  <c r="AF27" i="4"/>
  <c r="AE27" i="4"/>
  <c r="AD27" i="4"/>
  <c r="AC27" i="4"/>
  <c r="AB27" i="4"/>
  <c r="AA27" i="4"/>
  <c r="Z27" i="4"/>
  <c r="Y27" i="4"/>
  <c r="N27" i="4"/>
  <c r="M27" i="4"/>
  <c r="D27" i="4"/>
  <c r="X27" i="4" s="1"/>
  <c r="C27" i="4"/>
  <c r="W27" i="4" s="1"/>
  <c r="AF26" i="4"/>
  <c r="AE26" i="4"/>
  <c r="AD26" i="4"/>
  <c r="AC26" i="4"/>
  <c r="AB26" i="4"/>
  <c r="AA26" i="4"/>
  <c r="Z26" i="4"/>
  <c r="Y26" i="4"/>
  <c r="N26" i="4"/>
  <c r="M26" i="4"/>
  <c r="D26" i="4"/>
  <c r="X26" i="4" s="1"/>
  <c r="C26" i="4"/>
  <c r="W26" i="4" s="1"/>
  <c r="AF25" i="4"/>
  <c r="AE25" i="4"/>
  <c r="AD25" i="4"/>
  <c r="AC25" i="4"/>
  <c r="AB25" i="4"/>
  <c r="AA25" i="4"/>
  <c r="Z25" i="4"/>
  <c r="Y25" i="4"/>
  <c r="N25" i="4"/>
  <c r="M25" i="4"/>
  <c r="D25" i="4"/>
  <c r="X25" i="4" s="1"/>
  <c r="C25" i="4"/>
  <c r="W25" i="4" s="1"/>
  <c r="AF24" i="4"/>
  <c r="AE24" i="4"/>
  <c r="AD24" i="4"/>
  <c r="AC24" i="4"/>
  <c r="AB24" i="4"/>
  <c r="AA24" i="4"/>
  <c r="Z24" i="4"/>
  <c r="Y24" i="4"/>
  <c r="N24" i="4"/>
  <c r="M24" i="4"/>
  <c r="D24" i="4"/>
  <c r="X24" i="4" s="1"/>
  <c r="C24" i="4"/>
  <c r="W24" i="4" s="1"/>
  <c r="AF23" i="4"/>
  <c r="AE23" i="4"/>
  <c r="AD23" i="4"/>
  <c r="AC23" i="4"/>
  <c r="AB23" i="4"/>
  <c r="AA23" i="4"/>
  <c r="Z23" i="4"/>
  <c r="Y23" i="4"/>
  <c r="N23" i="4"/>
  <c r="M23" i="4"/>
  <c r="D23" i="4"/>
  <c r="X23" i="4" s="1"/>
  <c r="C23" i="4"/>
  <c r="W23" i="4" s="1"/>
  <c r="AF22" i="4"/>
  <c r="AE22" i="4"/>
  <c r="AD22" i="4"/>
  <c r="AC22" i="4"/>
  <c r="AB22" i="4"/>
  <c r="AA22" i="4"/>
  <c r="Z22" i="4"/>
  <c r="Y22" i="4"/>
  <c r="N22" i="4"/>
  <c r="M22" i="4"/>
  <c r="D22" i="4"/>
  <c r="X22" i="4" s="1"/>
  <c r="C22" i="4"/>
  <c r="W22" i="4" s="1"/>
  <c r="AF21" i="4"/>
  <c r="AE21" i="4"/>
  <c r="AD21" i="4"/>
  <c r="AC21" i="4"/>
  <c r="AB21" i="4"/>
  <c r="AA21" i="4"/>
  <c r="Z21" i="4"/>
  <c r="Y21" i="4"/>
  <c r="N21" i="4"/>
  <c r="M21" i="4"/>
  <c r="D21" i="4"/>
  <c r="X21" i="4" s="1"/>
  <c r="C21" i="4"/>
  <c r="W21" i="4" s="1"/>
  <c r="AF20" i="4"/>
  <c r="AE20" i="4"/>
  <c r="AD20" i="4"/>
  <c r="AC20" i="4"/>
  <c r="AB20" i="4"/>
  <c r="AA20" i="4"/>
  <c r="Z20" i="4"/>
  <c r="Y20" i="4"/>
  <c r="N20" i="4"/>
  <c r="M20" i="4"/>
  <c r="D20" i="4"/>
  <c r="X20" i="4" s="1"/>
  <c r="C20" i="4"/>
  <c r="W20" i="4" s="1"/>
  <c r="AF19" i="4"/>
  <c r="AE19" i="4"/>
  <c r="AD19" i="4"/>
  <c r="AC19" i="4"/>
  <c r="AB19" i="4"/>
  <c r="AA19" i="4"/>
  <c r="Z19" i="4"/>
  <c r="Y19" i="4"/>
  <c r="N19" i="4"/>
  <c r="M19" i="4"/>
  <c r="D19" i="4"/>
  <c r="X19" i="4" s="1"/>
  <c r="C19" i="4"/>
  <c r="W19" i="4" s="1"/>
  <c r="AF18" i="4"/>
  <c r="AE18" i="4"/>
  <c r="AD18" i="4"/>
  <c r="AC18" i="4"/>
  <c r="AB18" i="4"/>
  <c r="AA18" i="4"/>
  <c r="Z18" i="4"/>
  <c r="Y18" i="4"/>
  <c r="N18" i="4"/>
  <c r="M18" i="4"/>
  <c r="D18" i="4"/>
  <c r="X18" i="4" s="1"/>
  <c r="C18" i="4"/>
  <c r="W18" i="4" s="1"/>
  <c r="AF17" i="4"/>
  <c r="AE17" i="4"/>
  <c r="AD17" i="4"/>
  <c r="AC17" i="4"/>
  <c r="AB17" i="4"/>
  <c r="AA17" i="4"/>
  <c r="Z17" i="4"/>
  <c r="Y17" i="4"/>
  <c r="N17" i="4"/>
  <c r="M17" i="4"/>
  <c r="D17" i="4"/>
  <c r="X17" i="4" s="1"/>
  <c r="C17" i="4"/>
  <c r="W17" i="4" s="1"/>
  <c r="AF16" i="4"/>
  <c r="AE16" i="4"/>
  <c r="AD16" i="4"/>
  <c r="AC16" i="4"/>
  <c r="AB16" i="4"/>
  <c r="AA16" i="4"/>
  <c r="Z16" i="4"/>
  <c r="Y16" i="4"/>
  <c r="N16" i="4"/>
  <c r="M16" i="4"/>
  <c r="D16" i="4"/>
  <c r="X16" i="4" s="1"/>
  <c r="C16" i="4"/>
  <c r="W16" i="4" s="1"/>
  <c r="AF15" i="4"/>
  <c r="AE15" i="4"/>
  <c r="AD15" i="4"/>
  <c r="AC15" i="4"/>
  <c r="AB15" i="4"/>
  <c r="AA15" i="4"/>
  <c r="Z15" i="4"/>
  <c r="Y15" i="4"/>
  <c r="N15" i="4"/>
  <c r="M15" i="4"/>
  <c r="D15" i="4"/>
  <c r="X15" i="4" s="1"/>
  <c r="C15" i="4"/>
  <c r="W15" i="4" s="1"/>
  <c r="AF14" i="4"/>
  <c r="AE14" i="4"/>
  <c r="AD14" i="4"/>
  <c r="AC14" i="4"/>
  <c r="AB14" i="4"/>
  <c r="AA14" i="4"/>
  <c r="Z14" i="4"/>
  <c r="Y14" i="4"/>
  <c r="N14" i="4"/>
  <c r="M14" i="4"/>
  <c r="D14" i="4"/>
  <c r="X14" i="4" s="1"/>
  <c r="C14" i="4"/>
  <c r="W14" i="4" s="1"/>
  <c r="AF13" i="4"/>
  <c r="AE13" i="4"/>
  <c r="AD13" i="4"/>
  <c r="AC13" i="4"/>
  <c r="AB13" i="4"/>
  <c r="AA13" i="4"/>
  <c r="Z13" i="4"/>
  <c r="Y13" i="4"/>
  <c r="N13" i="4"/>
  <c r="M13" i="4"/>
  <c r="D13" i="4"/>
  <c r="X13" i="4" s="1"/>
  <c r="C13" i="4"/>
  <c r="W13" i="4" s="1"/>
  <c r="AF12" i="4"/>
  <c r="AE12" i="4"/>
  <c r="AD12" i="4"/>
  <c r="AC12" i="4"/>
  <c r="AB12" i="4"/>
  <c r="AA12" i="4"/>
  <c r="Z12" i="4"/>
  <c r="Y12" i="4"/>
  <c r="N12" i="4"/>
  <c r="M12" i="4"/>
  <c r="D12" i="4"/>
  <c r="X12" i="4" s="1"/>
  <c r="C12" i="4"/>
  <c r="W12" i="4" s="1"/>
  <c r="AF11" i="4"/>
  <c r="AE11" i="4"/>
  <c r="AD11" i="4"/>
  <c r="AC11" i="4"/>
  <c r="AB11" i="4"/>
  <c r="AA11" i="4"/>
  <c r="Z11" i="4"/>
  <c r="Y11" i="4"/>
  <c r="N11" i="4"/>
  <c r="M11" i="4"/>
  <c r="D11" i="4"/>
  <c r="X11" i="4" s="1"/>
  <c r="C11" i="4"/>
  <c r="W11" i="4" s="1"/>
  <c r="AF10" i="4"/>
  <c r="AE10" i="4"/>
  <c r="AD10" i="4"/>
  <c r="AC10" i="4"/>
  <c r="AB10" i="4"/>
  <c r="AA10" i="4"/>
  <c r="Z10" i="4"/>
  <c r="Y10" i="4"/>
  <c r="N10" i="4"/>
  <c r="M10" i="4"/>
  <c r="D10" i="4"/>
  <c r="X10" i="4" s="1"/>
  <c r="C10" i="4"/>
  <c r="W10" i="4" s="1"/>
  <c r="AF9" i="4"/>
  <c r="AE9" i="4"/>
  <c r="AD9" i="4"/>
  <c r="AC9" i="4"/>
  <c r="AB9" i="4"/>
  <c r="AA9" i="4"/>
  <c r="Z9" i="4"/>
  <c r="Y9" i="4"/>
  <c r="N9" i="4"/>
  <c r="M9" i="4"/>
  <c r="D9" i="4"/>
  <c r="X9" i="4" s="1"/>
  <c r="C9" i="4"/>
  <c r="W9" i="4" s="1"/>
  <c r="AF8" i="4"/>
  <c r="AE8" i="4"/>
  <c r="AD8" i="4"/>
  <c r="AC8" i="4"/>
  <c r="AB8" i="4"/>
  <c r="AA8" i="4"/>
  <c r="Z8" i="4"/>
  <c r="Y8" i="4"/>
  <c r="N8" i="4"/>
  <c r="M8" i="4"/>
  <c r="D8" i="4"/>
  <c r="X8" i="4" s="1"/>
  <c r="C8" i="4"/>
  <c r="W8" i="4" s="1"/>
  <c r="AF7" i="4"/>
  <c r="AE7" i="4"/>
  <c r="AD7" i="4"/>
  <c r="AC7" i="4"/>
  <c r="AB7" i="4"/>
  <c r="AA7" i="4"/>
  <c r="Z7" i="4"/>
  <c r="Y7" i="4"/>
  <c r="N7" i="4"/>
  <c r="M7" i="4"/>
  <c r="D7" i="4"/>
  <c r="X7" i="4" s="1"/>
  <c r="C7" i="4"/>
  <c r="W7" i="4" s="1"/>
  <c r="F143" i="2"/>
  <c r="F142" i="2"/>
  <c r="F141" i="2"/>
  <c r="F140" i="2"/>
  <c r="F139" i="2"/>
  <c r="F138" i="2"/>
  <c r="F137" i="2"/>
  <c r="F136" i="2"/>
  <c r="F135" i="2"/>
  <c r="F134" i="2"/>
  <c r="F133" i="2"/>
  <c r="F132" i="2"/>
  <c r="F130" i="2"/>
  <c r="F129" i="2"/>
  <c r="F128" i="2"/>
  <c r="F127" i="2"/>
  <c r="F126" i="2"/>
  <c r="F125" i="2"/>
  <c r="F123" i="2"/>
  <c r="F122" i="2"/>
  <c r="F121" i="2"/>
  <c r="F120" i="2"/>
  <c r="F119" i="2"/>
  <c r="F117" i="2"/>
  <c r="F116" i="2"/>
  <c r="F115" i="2"/>
  <c r="F113" i="2"/>
  <c r="F112" i="2"/>
  <c r="F111" i="2"/>
  <c r="F110" i="2"/>
  <c r="F109" i="2"/>
  <c r="F107" i="2"/>
  <c r="F106" i="2"/>
  <c r="F105" i="2"/>
  <c r="F104" i="2"/>
  <c r="F102" i="2"/>
  <c r="F101" i="2"/>
  <c r="F99" i="2"/>
  <c r="F98" i="2"/>
  <c r="F97" i="2"/>
  <c r="F96" i="2"/>
  <c r="F95" i="2"/>
  <c r="F93" i="2"/>
  <c r="F91" i="2"/>
  <c r="F89" i="2"/>
  <c r="F88" i="2"/>
  <c r="F87" i="2"/>
  <c r="F84" i="2"/>
  <c r="F83" i="2"/>
  <c r="F82" i="2"/>
  <c r="F81" i="2"/>
  <c r="F80" i="2"/>
  <c r="F79" i="2"/>
  <c r="F77" i="2"/>
  <c r="F75" i="2"/>
  <c r="F74" i="2"/>
  <c r="F73" i="2"/>
  <c r="F72" i="2"/>
  <c r="F70" i="2"/>
  <c r="F69" i="2"/>
  <c r="F68" i="2"/>
  <c r="F67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0" i="2"/>
  <c r="F48" i="2"/>
  <c r="F47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8" i="2"/>
  <c r="F17" i="2"/>
  <c r="F15" i="2"/>
  <c r="F14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<sst xmlns="http://schemas.openxmlformats.org/spreadsheetml/2006/main" count="399" uniqueCount="215">
  <si>
    <t>Тюменцевский район</t>
  </si>
  <si>
    <t>Индикаторы за 1 полугодие  2018 года</t>
  </si>
  <si>
    <t>№ п/п</t>
  </si>
  <si>
    <t>Наименование</t>
  </si>
  <si>
    <t>Единица измерения</t>
  </si>
  <si>
    <t>План по программе</t>
  </si>
  <si>
    <t>Факт</t>
  </si>
  <si>
    <t>Факт к плану, %</t>
  </si>
  <si>
    <t>МП "Кадры для экономики " на 2016 – 2021 годы</t>
  </si>
  <si>
    <t>1.Уровень занятости населения</t>
  </si>
  <si>
    <t>%</t>
  </si>
  <si>
    <t>2.Удельный вес работников с профессиональным образованием в общей численности занятых в экономике</t>
  </si>
  <si>
    <t>3.Удельный вес численности высококвалифицированных работников в общей численности квалифицированных работников</t>
  </si>
  <si>
    <t>4.Рост реальной заработной платы по отношению к уровню 2011 года</t>
  </si>
  <si>
    <t>5.Доля безработных граждан, завершивших профессиональное обучение и получивших дополнительное профессиональное образование по направлению органов службы занятости</t>
  </si>
  <si>
    <t>6.Численность женщин, завершивших профессиональное обучение и получивших дополнительное профессиональное образование в период отпуска по уходу за ребенком до достижения им возраста трех лет</t>
  </si>
  <si>
    <t>7.Численность школьников, охваченных услугами профессиональной ориентации</t>
  </si>
  <si>
    <t>8.Доля выпускников общеобразовательных организаций, поступивших в профессиональные образовательные организации</t>
  </si>
  <si>
    <t>1.1</t>
  </si>
  <si>
    <t>"Развитие системы подготовки кадров для_x000D_
приоритетных секторов экономики"</t>
  </si>
  <si>
    <t>1.Доля безработных граждан, завершивших профессиональное обучение и получивших дополнительное профессиональное образование по направлению органов службы занятости</t>
  </si>
  <si>
    <t>2.Численность женщин, завершивших профессиональное обучение и получивших дополнительное профессиональное образование в период отпуска по уходу за ребенком до достижения им возраста трех лет</t>
  </si>
  <si>
    <t>чел,/год</t>
  </si>
  <si>
    <t>1.2</t>
  </si>
  <si>
    <t>"Работа с детьми по профессиональным направлениям_x000D_
и профориентации школьников" ("Первые шаги в будущее")</t>
  </si>
  <si>
    <t>1.Численность школьников, охваченных услугами профессиональной ориентации</t>
  </si>
  <si>
    <t>чел.</t>
  </si>
  <si>
    <t>2.Доля выпускников общеобразовательных организаций, поступивших в профессиональные образовательные организации</t>
  </si>
  <si>
    <t>МП «Развитие здравоохранения в Тюменцевском районе Алтайского края» на 2015-2020годы</t>
  </si>
  <si>
    <t>Материнская смертность</t>
  </si>
  <si>
    <t>случае_x000D_
в  на_x000D_
100 _x000D_
тыс. _x000D_
родив_x000D_
шихся_x000D_
жив</t>
  </si>
  <si>
    <t>Смертность от всех причин</t>
  </si>
  <si>
    <t>на1 _x000D_
тыс. _x000D_
Нас</t>
  </si>
  <si>
    <t>2.1</t>
  </si>
  <si>
    <t>Профилактика заболеваний и формирование  здорового образа жизни. Развитие первичной медико-санитарной помощи  в Тюменцевском районе на 2015-2020 годы</t>
  </si>
  <si>
    <t>1.Охват профилактическими медицинскими осмотрами детей</t>
  </si>
  <si>
    <t>2.Охват диспансеризацией детей-сирот и детей, находящихся в трудной жизненной ситуации</t>
  </si>
  <si>
    <t>3.Охват диспансеризацией подростков</t>
  </si>
  <si>
    <t>4.Распространенность ожирения среди взрослого населения (индекс массы тела более 30 кг/кв. м)</t>
  </si>
  <si>
    <t>5.Распространенность повышенного артериального давления среди взрослого населения</t>
  </si>
  <si>
    <t>6.Распространенность повышенного уровня холестерина в крови среди взрослого населения</t>
  </si>
  <si>
    <t>7.Распространенность низкой физической активности среди взрослого населения</t>
  </si>
  <si>
    <t>8.Распространенность избыточного потребления соли среди взрослого населения</t>
  </si>
  <si>
    <t>9.Распространенность недостаточного потребления фруктов и овощей среди взрослого населения</t>
  </si>
  <si>
    <t>10.Доля больных с выявленными злокачественными новообразованиями на I - II ст.</t>
  </si>
  <si>
    <t>11.Охват населения профилактическими осмотрами на туберкулез</t>
  </si>
  <si>
    <t>12.Заболеваемость дифтерией</t>
  </si>
  <si>
    <t>на 100 тыс. населения</t>
  </si>
  <si>
    <t>13.Заболеваемость корью</t>
  </si>
  <si>
    <t>14.Заболеваемость краснухой</t>
  </si>
  <si>
    <t>15.Заболеваемость эпидемическим паротитом</t>
  </si>
  <si>
    <t>16.Заболеваемость острым вирусным гепатитом B</t>
  </si>
  <si>
    <t>17.Охват иммунизации населения против вирусного гепатита B в декретированные сроки</t>
  </si>
  <si>
    <t>18.Охват иммунизации населения против дифтерии, коклюша и столбняка в декретированные сроки</t>
  </si>
  <si>
    <t>19.Охват иммунизации населения против кори в декретированные сроки</t>
  </si>
  <si>
    <t>20.Охват иммунизации населения против краснухи в декретированные сроки</t>
  </si>
  <si>
    <t>21.Охват иммунизации населения против эпидемического паротита в декретированные сроки</t>
  </si>
  <si>
    <t>22.Смертность от самоубийств</t>
  </si>
  <si>
    <t>МП «Развитие культуры Тюменцевского  района» на 2016 – 2020 гг</t>
  </si>
  <si>
    <t>3.1</t>
  </si>
  <si>
    <t>«Образование в сфере культуры и искусства»</t>
  </si>
  <si>
    <t>1.Доля детей, привлекаемых к участию в творческих мероприятиях, в общем числе детей Тюменцевского района</t>
  </si>
  <si>
    <t>2.Количество учащихся и преподавателей – победителей зональных, краевых, всероссийских и международных конкурсов и фестивалей</t>
  </si>
  <si>
    <t>чел,</t>
  </si>
  <si>
    <t>3.2</t>
  </si>
  <si>
    <t>«Обеспечение условий реализации программы и развития отрасли»</t>
  </si>
  <si>
    <t>1.Уровень удовлетворенности жителей Тюменцевского района качеством предоставления государственных и муниципальных услуг в сфере культуры и искусства</t>
  </si>
  <si>
    <t>3.3</t>
  </si>
  <si>
    <t>«Наследие»</t>
  </si>
  <si>
    <t>1.Увеличение количества библиографических записей в сводном электронном каталоге библиотек России (по сравнению с предыдущим годом)</t>
  </si>
  <si>
    <t>2.Доля публичных библиотек, подключенных к Интернету, в общем количестве библиотек Тюменцевского района</t>
  </si>
  <si>
    <t>3.Среднее число книговыдачи в расчете на 1 тыс. человек населения</t>
  </si>
  <si>
    <t>тыс.ед.</t>
  </si>
  <si>
    <t>4.Уровень укомплектованности книжных фондов библиотек по сравнению с установленным нормативом (на 1 тыс. жителей)</t>
  </si>
  <si>
    <t>5.Доля модельных библиотек в структуре сельской библиотечной сети</t>
  </si>
  <si>
    <t>6.Количество наименований выпущенных книжных изданий</t>
  </si>
  <si>
    <t>ед,</t>
  </si>
  <si>
    <t>7.Доля представленных (во всех формах) зрителю музейных предметов в общем количестве музейных предметов основного фонда районного музея</t>
  </si>
  <si>
    <t>8.Прирост количества выставочных проектов, осуществляемых в Тюменцевском районе, относительно уровня 2011 года</t>
  </si>
  <si>
    <t>9.Соответствие условий хранения музейных фондов современным требованиям</t>
  </si>
  <si>
    <t>3.4</t>
  </si>
  <si>
    <t>«Искусство и народное творчество»</t>
  </si>
  <si>
    <t>1.Средняя численность зрителей на мероприятиях концертных организаций, самодеятельных коллективов, проведенных собственными силами в пределах своей территории, в расчете на 1 тыс. человек</t>
  </si>
  <si>
    <t>2.Доля современной материально-технической базы в сельских учреждениях культуры</t>
  </si>
  <si>
    <t>3.Охват сельского населения услугами учреждений культуры</t>
  </si>
  <si>
    <t>4.Доля участников творческих коллективов в учреждениях культуры от общего числа жителей Тюменцевского района</t>
  </si>
  <si>
    <t>МП «Развитие физической культуры и спорта в Тюменцевском районе Алтайского края» на 2016-2020 годы</t>
  </si>
  <si>
    <t>1.Уровень обеспеченности населения Тюменцевско-го района спортивными сооружениями, исходя из_x000D_
единовременной пропускной способности объек-тов спорта</t>
  </si>
  <si>
    <t>2.Удельный вес населения Тюменцевского района, систематически занимающегося физической куль-турой и спортом</t>
  </si>
  <si>
    <t>3.Количество участвующих в районных соревнованиях</t>
  </si>
  <si>
    <t>4.Количество проведенных (и участие) соревнований, турниров</t>
  </si>
  <si>
    <t>ед.</t>
  </si>
  <si>
    <t>МП Комплексные меры противодействия злоупотреблению наркотиками и их незаконному обороту в Тюменцевском районе" на 2014 - 2020 годы</t>
  </si>
  <si>
    <t>1.число лиц, зарегистрированных с диагнозом "наркомания"</t>
  </si>
  <si>
    <t>чел. на 10 тысяч населения</t>
  </si>
  <si>
    <t>2.доля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Тюменцевского района</t>
  </si>
  <si>
    <t>3.доля образовательных организаций, реализующих мероприятия по профилактике потребления наркотических средств и психотропных веществ</t>
  </si>
  <si>
    <t>4.выявляемость противоправных деяний в сфере незаконного оборота наркотических средств и психотропных веществ</t>
  </si>
  <si>
    <t>ед</t>
  </si>
  <si>
    <t>МП Обеспечение жильем  молодых семей в Тюменцевском районе» на 2016 – 2020гг.</t>
  </si>
  <si>
    <t>1.Количество молодых семей, улучшивших свои жилищные условия</t>
  </si>
  <si>
    <t>Семья</t>
  </si>
  <si>
    <t>МП Профилактика преступлений и иных правонарушений в Тюменцевском районе на 2017 – 2021 годы</t>
  </si>
  <si>
    <t>1.Уровень преступности в расчете на 10 тыс. населения</t>
  </si>
  <si>
    <t>единиц</t>
  </si>
  <si>
    <t>2.Количество преступлений, совершенных несовершеннолетними лицами</t>
  </si>
  <si>
    <t>3.Удельный вес преступлений, совершенных на улицах и в других общественных местах, от общего количества зарегистрированных преступлений</t>
  </si>
  <si>
    <t>процент</t>
  </si>
  <si>
    <t>4.Удельный вес преступлений, совершенных лицами, находящимися в состоянии алкогольного опьянения, от общего количества зарегистрированных преступлений</t>
  </si>
  <si>
    <t>5.Количество тяжких и особо тяжких преступлений, совершенных против личности</t>
  </si>
  <si>
    <t>6.Удельный вес преступлений,совершенных ранее судимыми лицами, от общего количества зарегистрированных преступлений</t>
  </si>
  <si>
    <t>МП Развитие образования в Тюменцевском районе» на 2015-2020 годы</t>
  </si>
  <si>
    <t>8.1</t>
  </si>
  <si>
    <t>Развитие дошкольного образования в Тюменцевском районе</t>
  </si>
  <si>
    <t>1.удельный вес численности детей в возрасте от 0 до 3 лет, охваченных программами под¬держки раннего развития, в общей численно¬сти детей соответствующего возраста</t>
  </si>
  <si>
    <t>2.доступность предшкольного образования (от¬ношение численности детей от 5 до 7 лет, ко¬торым предоставлена возможность получать услуги дошкольного образования, к числен¬ности детей в возрасте от 5 до 7 лет, скоррек¬тированной на численность детей в возрасте от 5 до 7 лет, обучающихся в школе)</t>
  </si>
  <si>
    <t>3.доля детей, воспитывающихся в отвечающих современным требованиям дошкольных обра¬зовательных организациях, в общем числе дошкольников района</t>
  </si>
  <si>
    <t>8.2</t>
  </si>
  <si>
    <t>Развитие общего и дополнительного образования в Тюменцевском  районе</t>
  </si>
  <si>
    <t>1.доля обучающихся по программам общего обра¬зования, участвующих в олимпиадах и конкурсах различного уровня, в общей численности обуча¬ющихся по программам общего образования</t>
  </si>
  <si>
    <t>2.охват детей в возрасте от 5 до 18 лет программа¬ми дополнительного образования (удельный вес численности детей, получающих услуги допол¬нительного образования, в общей численности детей в возрасте от 5 до 18 лет);</t>
  </si>
  <si>
    <t>3.доля детей по категориям местожительства, со¬циального и имущественного статуса, состояния здоровья, охваченных моделями и программами социализации, в общем количестве детей по ука¬занным категориям</t>
  </si>
  <si>
    <t>8.3</t>
  </si>
  <si>
    <t>Обеспечение деятельности и развития системы образования Тюменцевского района на основе оценки качества образования</t>
  </si>
  <si>
    <t>1.доля выпускников муниципальных общеобразовательных организаций, не сдавших единый государственный экзамен, в общей	численности	выпускников_x000D_
муниципальных общеобразовательных ор¬ганизаций</t>
  </si>
  <si>
    <t>2.доля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организаций</t>
  </si>
  <si>
    <t>3.доля учителей в возрасте до 35 лет в общей _x000D_
_x000D_
численности учителей общеобразовательных организаций</t>
  </si>
  <si>
    <t>4.количество педагогических работников организаций образования, прошедших лечение в санаторно-курортных организациях, расположенных на территории Алтайского края, за счет краевого бюджета</t>
  </si>
  <si>
    <t>5.доля муниципальных общеобразовательных организаций, предоставляющих потребителям доступ к информации о своей деятельности на официальных сайтах</t>
  </si>
  <si>
    <t>8.4</t>
  </si>
  <si>
    <t>Развитие воспитательной компоненты образовательного процесса</t>
  </si>
  <si>
    <t>1.Количество уровней образования на которых реализуется система непрерывной воспитальной работы</t>
  </si>
  <si>
    <t>2.Количество образовательных организаций, в воспитальной программе которых закреплено формирование таких ценностей, как  патриотизм, духовность, нравственность</t>
  </si>
  <si>
    <t>МП Совершенствование организации питания детей в образовательных учреждениях Тюменцевского района на 2014 – 2018 годы</t>
  </si>
  <si>
    <t>1.Процент учащихся получающих горячие питание</t>
  </si>
  <si>
    <t>2.Процент учащихся получающих льготное питание за счет средств муниципального и краевого бюджета</t>
  </si>
  <si>
    <t>3.Удовлетворённость организацией питания учащихся и родителей</t>
  </si>
  <si>
    <t>4.Доля детей первой и второй группы здоровья в общей численности обучающихся ОО</t>
  </si>
  <si>
    <t>МП Содействия занятости населения Тюменцевского района на 2016-2020 годы</t>
  </si>
  <si>
    <t>1.уровень официально зарегистрированной безработицы по отношению к численности трудоспособного населения (на конец периода)</t>
  </si>
  <si>
    <t>2.уровень повышения конкурентоспособности безработных граждан на рынке труда</t>
  </si>
  <si>
    <t>3.доля трудоустроенных граждан в общей численности граждан, обратившихся в органы службы занятости за содействием в поиске подходящей работы</t>
  </si>
  <si>
    <t>4.количество созданных и сохраненных рабочих мест для трудоустройства ищущих работу и безработных и граждан</t>
  </si>
  <si>
    <t>5.доля60 трудоустроенных инвалидов в общей численности инвалидов, обратившихся в органы службы занятости за содействием в поиске подходящей работы</t>
  </si>
  <si>
    <t>МП Сохранение и развитие системы летнего отдыха, оздоровления, занятости детей и подростков в Тюменцевском районе на 2014 – 2018 годы</t>
  </si>
  <si>
    <t>1.Доля детей и молодёжи от 6,5 до 17 лет, охваченных организованными формами летнего отдыха и  оздоровления от общего количества детей и молодёжи в возрасте от 6, 5 до 17 лет, проживающих в   районе в текущем календарном году</t>
  </si>
  <si>
    <t>2.Доля подростков и молодёжи в возрасте от 14 до 17 лет,  охваченных формами летней занятости от общего количества подростков и молодёжи в возрасте от 14 до 17 лет, проживающих в  районе в текущем календарном году;_x000D_
отдыха, оздоровления и занятости в текущем календарном году</t>
  </si>
  <si>
    <t>3.Удельный вес детей, находящихся в трудной  жизненной ситуации, охваченных всеми формами организованного летнего отдыха, оздоровления и занятости в общей численности детей, охваченных всеми формами организованного летнего отдыха, оздоровления и занятости</t>
  </si>
  <si>
    <t>МЦП "Повышение безопасности дорожного движения в Тюменцевском районе в 2013-2020 годах"</t>
  </si>
  <si>
    <t>1.Снижение числа погибших (по сравнению с 2010 годом)</t>
  </si>
  <si>
    <t>человек</t>
  </si>
  <si>
    <t>2.Снижение числа детей, раненых в дорожно-транспортных происшествиях</t>
  </si>
  <si>
    <t>3.Снижение социального риска (по сравнению с 2010 годом)</t>
  </si>
  <si>
    <t>число погибших на 100 тыс.населения</t>
  </si>
  <si>
    <t>4.Снижение транспортного риска (по сравнению с 2010 годом)</t>
  </si>
  <si>
    <t>число погибших на 10 тыс.транспортных средств</t>
  </si>
  <si>
    <t>5.Тяжесть последствий</t>
  </si>
  <si>
    <t>число погибших на 100 пострадавших</t>
  </si>
  <si>
    <t>МЦП "Поддержка и развитие малого и среднего предпринимательства  в Тюменцевском районе» на 2015-2019 годы</t>
  </si>
  <si>
    <t>1.Количество субъектов малого и среднего предпринимательства</t>
  </si>
  <si>
    <t>2.Число занятых на малых и средних предприятиях</t>
  </si>
  <si>
    <t>3.Доля занятых на малых и средних предприятиях от среднегодовой численности занятых в экономике муниципального образования</t>
  </si>
  <si>
    <t>4.Среднемесячная начисленная заработная плата одного работника на малых предприятиях</t>
  </si>
  <si>
    <t>рублей</t>
  </si>
  <si>
    <t>5.Общий объем поступлений налогов и сборов в бюджет района от субъектов малого и среднего предпринимательства</t>
  </si>
  <si>
    <t>тыс.рублей</t>
  </si>
  <si>
    <t>6.Инвестиции по субъектам малого предпринимательства</t>
  </si>
  <si>
    <t>МЦП "Устойчивое развитие сельских поселений Тюмецневского района" на 2013-2020 годы</t>
  </si>
  <si>
    <t>1.Среднемесячные денежные доходы</t>
  </si>
  <si>
    <t>2.Уровень официально зарегистрированной безработицы</t>
  </si>
  <si>
    <t>3.Количество кредитов, выданных на развитие несельскохозяйственной деятельности</t>
  </si>
  <si>
    <t>4.Количество проектов, поддержанных в рамках грантовой программы</t>
  </si>
  <si>
    <t>5.Ввод дополнительных рабочих мест по проектам, поддержанным в рамках грантовой программы</t>
  </si>
  <si>
    <t>мест</t>
  </si>
  <si>
    <t>6.Численность занятых в малом и среднем бизнесе</t>
  </si>
  <si>
    <t>тыс. человек</t>
  </si>
  <si>
    <t>7.Доля занятых в сфере обрабатывающих производств, в общей численности занятых в малом и среднем бизнесе</t>
  </si>
  <si>
    <t>8.Доля занятых в сфере предоставления коммунальных, социальных и персональных услуг, в общей численности занятых в малом и среднем</t>
  </si>
  <si>
    <t>9.Ввод в действие объектов туризма</t>
  </si>
  <si>
    <t>10.Доля населения, систематически  занимающегося физкультурой и спортом, в общей численности населения</t>
  </si>
  <si>
    <t>11.Доля населения, участвующего в платных культурно-досуговых мероприятиях, организованных органами местного самоуправления района</t>
  </si>
  <si>
    <t>12.Количество проектов, поддержанных в рамках грантовой системы местных инициатив</t>
  </si>
  <si>
    <t>шт.</t>
  </si>
  <si>
    <t>Результаты за 1 полугодие  2018 года</t>
  </si>
  <si>
    <t>Ожидаемый результат</t>
  </si>
  <si>
    <t>Полученный результат</t>
  </si>
  <si>
    <t>- удовлетворение потребности предприятий и организаций Тюменцевского района в профессиональных кадрах;_x000D_
- развитие системы дополнительных мер по закреплению молодых специалистов на селе</t>
  </si>
  <si>
    <t>снижение смертности от всех причин до 13,5 случая на 1000 населения;_x000D_
снижение материнской смертности до 15 случаев на 100 тыс. родившихся живыми;_x000D_
снижение младенческой смертности до 7,2 случая на 1000 родившихся живыми;_x000D_
снижение смертности от болезней системы кровообращения до 610,9 случая на 100 тыс. населения;_x000D_
снижение смертности от дорожно-транспортных происшествий - 8,4 случая на 100 тыс. населения;_x000D_
снижение смертности от новообразований (в том числе от злокачественных) до 208,3 случая на 100 тыс. населения; снижение смертности от туберкулеза до 26,2 случая на 100 тыс. населения;_x000D_
снижение потребления алкогольной продукции (в пересчете на абсолютный алкоголь) до 14,2 литра на душу населения в год;_x000D_
снижение распространенности потребления табака среди взрослого населения до 41,0%;_x000D_
снижение распространенности потребления табака среди детей и подростков до 40,0%;_x000D_
снижение уровня заболеваемости туберкулезом до 103,0 случаев на 100 тыс. населения;_x000D_
увеличение обеспеченности врачами до 44,4 на 10 тыс. населения;_x000D_
соотношение врачей и среднего медицинского персонала 1:3,5;_x000D_
повышение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до 200% от средней заработной платы в соответствующем регионе;_x000D_
повышение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до 100% от средней заработной платы в соответствующем регионе;_x000D_
повышение средней заработной платы младшего медицинского персонала (персонала, обеспечивающего условия для предоставления медицинских услуг) до 100% от средней заработной платы в соответствующем регионе;_x000D_
увеличение ожидаемой продолжительности жизни при рождении до 74,2 лет</t>
  </si>
  <si>
    <t>- увеличение доли объектов культурного наследия, находящихся в удовлетворительном состоянии, в общем количестве объектов культурного наследи федерального, регионального и местного значения на территории района до 85,5%;_x000D_
- количество посещений библиотек на 1 жителя к 2020 году составит 3,19 посещений, музея – 0,36 посещений;_x000D_
- ежегодное увеличение количества посещений театрально-концертных мероприятий не менее чем на 3,3%;_x000D_
- ежегодное увеличение численности участников культурно-досуговых мероприятий не менее чем на 4,8%;_x000D_
- сохранение доли детей, обучающихся в детских школах искусств, в общей численности учащихся детей на уровне 2012 года;_x000D_
- повышение средней заработной платы работников учреждений культуры Тюменцевского района до уровня средней заработной платы в Тюменцевском районе к 2018 году</t>
  </si>
  <si>
    <t>повышение уровня обеспеченности населения Тю-менцевского района спортивными сооружениями, исходя из единовременной пропускной способно-сти объектов спорта, до 90 процентов;_x000D_
увеличение удельного веса населения Тюменцев-ского  района систематически занимающегося фи-зической культурой и спортом, до 30 процентов</t>
  </si>
  <si>
    <t>снижение показателя числа лиц, зарегистрированных с диагнозом "наркомания"  до 3 человек на 10,0 тысяч населения;_x000D_
увеличение до 50% доли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Тюменцевского района;_x000D_
увеличение до 100 % образовательных организаций, реализующих мероприятия по профилактике потребления наркотических средств и психотропных веществ;_x000D_
увеличение до 10 количества выявленных преступлений и административных правонарушений в сфере незаконного оборота наркотических средств и психотропных веществ на 10 тысяч населения.</t>
  </si>
  <si>
    <t>успешное выполнение мероприятий программы в 2016-2020 годах позволит обеспечить жильем 10 молодых семей Тюменцевского района путем привлечение дополнительных финансовых средств банков и других организаций, предоставляющих ипотечные жилищные кредиты и займы, а также собственных средств граждан</t>
  </si>
  <si>
    <t>- Снижение уровня преступности к 2021 году до 106,5 преступлений (на 10 000 населения);_x000D_
- Снижение удельного веса преступлений, совершае-мых на улицах и других общественных местах, от общего количества зарегистрированных преступле-ний до 14%;_x000D_
- Снижение количества преступлений, совершенных несовершеннолетними до 4;_x000D_
- Снижение удельного веса преступлений, совершае-мых в состоянии алкогольного опьянения, от  общего количества зарегистрированных преступлений до 45,5%;_x000D_
- Снижение  количества тяжких и особо тяжких пре-ступлений, совершенных против личности до 1;_x000D_
- Снижение удельного веса преступлений, совершен-ных ранее судимыми лицами, от общего количества зарегистрированных преступлений до 18,0%.</t>
  </si>
  <si>
    <t>Увеличение доли детей в возрасте от 3 до 7 лет, которым предоставлена возможность получать услуги до¬школьного образования, в общей численности детей в возрасте от 3 до 7 лет, скорректированной на числен¬ность детей в возрасте от 5 до 7 лет, обучающихся в школе, до 98%;_x000D_
сокращение разрыва между средним баллом единого государственного экзамена (в расчете на 1 предмет) в 10 процентах школ с лучшими результатами единого госу¬дарственного экзамена и средним баллом единого госу¬дарственного экзамена (в расчете на 1 предмет) в 10 процентах школ с худшими результатами единого госу¬дарственного экзамена до 1,6;_x000D_
увеличение доли обучающихся государственных (муни¬ципальных) общеобразовательных организаций, кото¬рым предоставлена возможность обучаться в современ¬ных условиях, до 83,4%;_x000D_
увеличение удельного веса численности руководителей муниципальных организаций дошкольного образования, общеобразовательных организаций и организаций до¬полнительного образования детей, прошедших в тече¬ние последних трех лет повышение квалификации или профессиональную переподготовку, в общей числен¬ности руководителей организаций дошкольного, обще¬го, дополнительного образования детей до 98%;_x000D_
увеличение доли обучающихся, находящихся в трудной жизненной ситуации и которым предоставлена возмож¬ность получать социально-психологическую и педаго¬гическую поддержку, в общей численности обучающих¬ся, находящихся в трудной жизненной ситуации, до 100%;_x000D_
увеличение доли обучающихся и их родителей, удовле¬творенных условиями для воспитания, обучения и раз¬вития, в общей численности обучающихся и их родите¬лей, до 85%</t>
  </si>
  <si>
    <t>1.Приведение материально-технической базы школьных столовых в соответствие с современными санитарно- гигиеническими требованиями организации питания учащихся общеобразовательных учреждений и детских садов_x000D_
2. Предоставление дифференцированной государственной поддержки учащимся через дополнительные выплаты,  предоставление льготного питания детям из малообеспеченных и многодетных семей._x000D_
3. Увеличение процента охвата горячим питанием в школах в соответствии с физиологическими нормами._x000D_
4.Улучшение качества  питания детей, обеспечение его безопасности, сбалансированности, витаминизации._x000D_
5.Внедрение новых технологий производства продукции школьного питания и методов обслуживания школьников._x000D_
6.Улучшение показателей здоровья детского населения в районе, создание благоприятных условий для его сохранения и укрепления._x000D_
7.Формирование у школьников культуры питания и чувства ответственности за свое здоровье._x000D_
8. Повышение квалификации работников пищеблоков, педагогов и классных руководителей в области здорового питания.</t>
  </si>
  <si>
    <t>снижение к концу 2020 года уровня официально зарегистрированной безработицы (по отношению к численности трудоспособного населения) до2,5 %;_x000D_
обеспечение повышения конкуренто-способности на рынке труда не менее 9,0 % безработных граждан;_x000D_
увеличение доли трудоустроенных граждан в общей численности граждан, обратившихся в органы службы занятости за содействием в поиске подходящей работы, до 65,0 % к 2020 году;_x000D_
создание и сохранение ежегодно 193-х рабочих мест для трудоустройства ищущих работу и безработных и граждан;_x000D_
увеличение удельного веса трудоустроенных инвалидов в общей численности инвалидов, обратившихся в органы службы занятости за содействием в поиске подходящей работы, до 60 % к 2020 году</t>
  </si>
  <si>
    <t>-расширение сети и развитие моделей организации летнего отды¬ха, оздоровления, занятости детей и подростков; _x000D_
-укрепление и модернизацию материально-технической базы оздоровительных учреждений;_x000D_
-максимальное обеспечение права каждого ребенка на полноцен¬ный отдых в каникулярное время, в том числе несовершеннолет¬них, оказавшихся в трудной жизненной ситуации; _x000D_
-внедрение обучающих, развивающих и воспитательных про¬грамм, направленных на укрепление здоровья, на развитие инте¬ресов и способностей детей и подростков;_x000D_
-предупреждение асоциального поведения детей и подростков; _x000D_
-развитие системы занятости подростков</t>
  </si>
  <si>
    <t>Сокращение смертности от дорожно-транспортных происшествий, в том числе, детской смертности, к 2020 году на 25% по сравнению с 2010 годом;_x000D_
Сокращение социального риска к 2020 году в 1,2 раза по сравнению с 2010 годом;_x000D_
Сокращение транспортного риска к 2020 году в 1,4 раза по сравнению с 2010 годом;_x000D_
Снижение тяжести последствий  к 2020 году в 1,01 раза по сравнению с 2010 годом.</t>
  </si>
  <si>
    <t>Создание благоприятного предпринимательского климата, развитие поддержки малого и среднего предпринимательства, повышение эффективности этой сферы экономики района._x000D_
К 2019 году:_x000D_
количество субъектов малого и среднего предпринимательства составит  398 единиц;_x000D_
число занятых на малых и средних предприятиях составит  1699 человек;_x000D_
доля занятых на малых и средних предприятиях от среднегодовой численности занятых в экономике муниципального образования составит 43,1 %;_x000D_
Среднемесячная начисленная заработная плата одного работника на малых предприятиях составит 16143,2 рублей;_x000D_
Общий объем поступлений налогов и сборов в бюджет района от субъектов малого и среднего предпринимательства составит 14855,7 тыс.рублей;_x000D_
Инвестиции по субъектам малого предпринимательства составят 185408,2 тыс. рублей.</t>
  </si>
  <si>
    <t>Снижение  до 2,5% уровня официально зарегистрированной безработицы;_x000D_
повышение в 1,2 раза  среднемесячных денежных доходов населения района;_x000D_
рост ежегодного ввода жилья в эксплуа-тацию до 1,5 тыс. кв.м.</t>
  </si>
  <si>
    <t>Финансирование за 1 полугодие  2018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</si>
  <si>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</si>
  <si>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</si>
  <si>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</si>
  <si>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</si>
  <si>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</si>
  <si>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</si>
  <si>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</si>
  <si>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2018г.</t>
  </si>
  <si>
    <t>Фактически освоено за 1 полугодие  2018г.</t>
  </si>
  <si>
    <t>Выполнение за 1 полугодие  2018г. от плана по программе, %</t>
  </si>
  <si>
    <t>46.6</t>
  </si>
  <si>
    <t>65.43</t>
  </si>
  <si>
    <t xml:space="preserve">С целью укрепления и модернизации материально-технической базы ДОЛ "Чайка" установлены моечные ванны, раковины, канализация в медпункте, установлено на территории лагеря видеонаблюдение   проведен ремонт всех помещений. Все желающие (79чел.) приобрели путевки в ДОЛ "Чайка" на 1 оздоровительный сезон, 395 детей, оказавшиеся в трудной жизненной ситуации, отдохнули в лагерях дневного пребывания за счет средств муниципального бюджета и родителей. Дети были заняты на пришкольных участках, трудоустроены через центр занятости и индивидуально               </t>
  </si>
  <si>
    <t xml:space="preserve">1.Приведение материально-технической базы школьных столовых в  соответствие с современными санитарно- гигиеническими требованиями  (замена моечных ванн, косметический ремонт, приобретение посуды)
2. Предоставление дифференцированной государственной поддержки учащимся через дополнительные выплаты детям из малообеспеченных  семей._x000D_
3.  Охват горячим питанием в школах в  составляет 96,8%._x000D_
4.Формирование у школьников культуры питания и чувства ответственности за свое здоровье через классные часы, беседы.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</si>
</sst>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48" workbookViewId="0">
      <selection activeCell="G150" sqref="G150"/>
    </sheetView>
  </sheetViews>
  <sheetFormatPr defaultRowHeight="15.75" x14ac:dyDescent="0.25"/>
  <cols>
    <col min="1" max="1" width="5.7109375" style="3" customWidth="1"/>
    <col min="2" max="2" width="39.7109375" style="1" customWidth="1"/>
    <col min="3" max="3" width="11.7109375" style="2" customWidth="1"/>
    <col min="4" max="4" width="11.7109375" style="1" customWidth="1"/>
    <col min="5" max="6" width="10.7109375" style="1" customWidth="1"/>
    <col min="7" max="16384" width="9.140625" style="1"/>
  </cols>
  <sheetData>
    <row r="1" spans="1:6" x14ac:dyDescent="0.25">
      <c r="A1" s="4" t="s">
        <v>0</v>
      </c>
      <c r="B1" s="5"/>
      <c r="C1" s="5"/>
      <c r="D1" s="5"/>
      <c r="E1" s="5"/>
      <c r="F1" s="5"/>
    </row>
    <row r="2" spans="1:6" x14ac:dyDescent="0.25">
      <c r="A2" s="4" t="s">
        <v>1</v>
      </c>
      <c r="B2" s="5"/>
      <c r="C2" s="5"/>
      <c r="D2" s="5"/>
      <c r="E2" s="5"/>
      <c r="F2" s="5"/>
    </row>
    <row r="3" spans="1:6" s="2" customFormat="1" ht="31.5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x14ac:dyDescent="0.25">
      <c r="A4" s="7">
        <v>1</v>
      </c>
      <c r="B4" s="21" t="s">
        <v>8</v>
      </c>
      <c r="C4" s="22"/>
      <c r="D4" s="22"/>
      <c r="E4" s="22"/>
      <c r="F4" s="22"/>
    </row>
    <row r="5" spans="1:6" x14ac:dyDescent="0.25">
      <c r="A5" s="8"/>
      <c r="B5" s="9" t="s">
        <v>9</v>
      </c>
      <c r="C5" s="6" t="s">
        <v>10</v>
      </c>
      <c r="D5" s="9">
        <v>22.4</v>
      </c>
      <c r="E5" s="9">
        <v>0</v>
      </c>
      <c r="F5" s="9">
        <f t="shared" ref="F5:F12" si="0">IF(D5=0,0,ROUND(E5/D5*100,1))</f>
        <v>0</v>
      </c>
    </row>
    <row r="6" spans="1:6" ht="63" x14ac:dyDescent="0.25">
      <c r="A6" s="8"/>
      <c r="B6" s="9" t="s">
        <v>11</v>
      </c>
      <c r="C6" s="6" t="s">
        <v>10</v>
      </c>
      <c r="D6" s="9">
        <v>26.5</v>
      </c>
      <c r="E6" s="9">
        <v>0</v>
      </c>
      <c r="F6" s="9">
        <f t="shared" si="0"/>
        <v>0</v>
      </c>
    </row>
    <row r="7" spans="1:6" ht="63" x14ac:dyDescent="0.25">
      <c r="A7" s="8"/>
      <c r="B7" s="9" t="s">
        <v>12</v>
      </c>
      <c r="C7" s="6" t="s">
        <v>10</v>
      </c>
      <c r="D7" s="9">
        <v>30.2</v>
      </c>
      <c r="E7" s="9">
        <v>0</v>
      </c>
      <c r="F7" s="9">
        <f t="shared" si="0"/>
        <v>0</v>
      </c>
    </row>
    <row r="8" spans="1:6" ht="31.5" x14ac:dyDescent="0.25">
      <c r="A8" s="8"/>
      <c r="B8" s="9" t="s">
        <v>13</v>
      </c>
      <c r="C8" s="6" t="s">
        <v>10</v>
      </c>
      <c r="D8" s="9">
        <v>120.1</v>
      </c>
      <c r="E8" s="9">
        <v>0</v>
      </c>
      <c r="F8" s="9">
        <f t="shared" si="0"/>
        <v>0</v>
      </c>
    </row>
    <row r="9" spans="1:6" ht="94.5" x14ac:dyDescent="0.25">
      <c r="A9" s="8"/>
      <c r="B9" s="9" t="s">
        <v>14</v>
      </c>
      <c r="C9" s="6" t="s">
        <v>10</v>
      </c>
      <c r="D9" s="9">
        <v>6.2</v>
      </c>
      <c r="E9" s="9">
        <v>0</v>
      </c>
      <c r="F9" s="9">
        <f t="shared" si="0"/>
        <v>0</v>
      </c>
    </row>
    <row r="10" spans="1:6" ht="94.5" x14ac:dyDescent="0.25">
      <c r="A10" s="8"/>
      <c r="B10" s="9" t="s">
        <v>15</v>
      </c>
      <c r="C10" s="6" t="s">
        <v>10</v>
      </c>
      <c r="D10" s="9">
        <v>2</v>
      </c>
      <c r="E10" s="9">
        <v>0</v>
      </c>
      <c r="F10" s="9">
        <f t="shared" si="0"/>
        <v>0</v>
      </c>
    </row>
    <row r="11" spans="1:6" ht="47.25" x14ac:dyDescent="0.25">
      <c r="A11" s="8"/>
      <c r="B11" s="9" t="s">
        <v>16</v>
      </c>
      <c r="C11" s="6" t="s">
        <v>10</v>
      </c>
      <c r="D11" s="9">
        <v>950</v>
      </c>
      <c r="E11" s="9">
        <v>0</v>
      </c>
      <c r="F11" s="9">
        <f t="shared" si="0"/>
        <v>0</v>
      </c>
    </row>
    <row r="12" spans="1:6" ht="63" x14ac:dyDescent="0.25">
      <c r="A12" s="8"/>
      <c r="B12" s="9" t="s">
        <v>17</v>
      </c>
      <c r="C12" s="6" t="s">
        <v>10</v>
      </c>
      <c r="D12" s="9">
        <v>40</v>
      </c>
      <c r="E12" s="9">
        <v>0</v>
      </c>
      <c r="F12" s="9">
        <f t="shared" si="0"/>
        <v>0</v>
      </c>
    </row>
    <row r="13" spans="1:6" x14ac:dyDescent="0.25">
      <c r="A13" s="10" t="s">
        <v>18</v>
      </c>
      <c r="B13" s="21" t="s">
        <v>19</v>
      </c>
      <c r="C13" s="22"/>
      <c r="D13" s="22"/>
      <c r="E13" s="22"/>
      <c r="F13" s="22"/>
    </row>
    <row r="14" spans="1:6" ht="94.5" x14ac:dyDescent="0.25">
      <c r="A14" s="8"/>
      <c r="B14" s="9" t="s">
        <v>20</v>
      </c>
      <c r="C14" s="6" t="s">
        <v>10</v>
      </c>
      <c r="D14" s="9">
        <v>6.2</v>
      </c>
      <c r="E14" s="9">
        <v>0</v>
      </c>
      <c r="F14" s="9">
        <f>IF(E14=0,0,ROUND(D14/E14*100,1))</f>
        <v>0</v>
      </c>
    </row>
    <row r="15" spans="1:6" ht="94.5" x14ac:dyDescent="0.25">
      <c r="A15" s="8"/>
      <c r="B15" s="9" t="s">
        <v>21</v>
      </c>
      <c r="C15" s="6" t="s">
        <v>22</v>
      </c>
      <c r="D15" s="9">
        <v>2</v>
      </c>
      <c r="E15" s="9">
        <v>0</v>
      </c>
      <c r="F15" s="9">
        <f>IF(E15=0,0,ROUND(D15/E15*100,1))</f>
        <v>0</v>
      </c>
    </row>
    <row r="16" spans="1:6" x14ac:dyDescent="0.25">
      <c r="A16" s="10" t="s">
        <v>23</v>
      </c>
      <c r="B16" s="21" t="s">
        <v>24</v>
      </c>
      <c r="C16" s="22"/>
      <c r="D16" s="22"/>
      <c r="E16" s="22"/>
      <c r="F16" s="22"/>
    </row>
    <row r="17" spans="1:6" ht="47.25" x14ac:dyDescent="0.25">
      <c r="A17" s="8"/>
      <c r="B17" s="9" t="s">
        <v>25</v>
      </c>
      <c r="C17" s="6" t="s">
        <v>26</v>
      </c>
      <c r="D17" s="9">
        <v>950</v>
      </c>
      <c r="E17" s="9">
        <v>940</v>
      </c>
      <c r="F17" s="9">
        <f>IF(E17=0,0,ROUND(D17/E17*100,1))</f>
        <v>101.1</v>
      </c>
    </row>
    <row r="18" spans="1:6" ht="63" x14ac:dyDescent="0.25">
      <c r="A18" s="8"/>
      <c r="B18" s="9" t="s">
        <v>27</v>
      </c>
      <c r="C18" s="6" t="s">
        <v>10</v>
      </c>
      <c r="D18" s="9">
        <v>40</v>
      </c>
      <c r="E18" s="9">
        <v>0</v>
      </c>
      <c r="F18" s="9">
        <f>IF(E18=0,0,ROUND(D18/E18*100,1))</f>
        <v>0</v>
      </c>
    </row>
    <row r="19" spans="1:6" x14ac:dyDescent="0.25">
      <c r="A19" s="7">
        <v>2</v>
      </c>
      <c r="B19" s="21" t="s">
        <v>28</v>
      </c>
      <c r="C19" s="22"/>
      <c r="D19" s="22"/>
      <c r="E19" s="22"/>
      <c r="F19" s="22"/>
    </row>
    <row r="20" spans="1:6" ht="110.25" x14ac:dyDescent="0.25">
      <c r="A20" s="8"/>
      <c r="B20" s="9" t="s">
        <v>29</v>
      </c>
      <c r="C20" s="6" t="s">
        <v>30</v>
      </c>
      <c r="D20" s="9">
        <v>15.1</v>
      </c>
      <c r="E20" s="9">
        <v>0</v>
      </c>
      <c r="F20" s="9">
        <f>IF(D20=0,0,ROUND(E20/D20*100,1))</f>
        <v>0</v>
      </c>
    </row>
    <row r="21" spans="1:6" ht="47.25" x14ac:dyDescent="0.25">
      <c r="A21" s="8"/>
      <c r="B21" s="9" t="s">
        <v>31</v>
      </c>
      <c r="C21" s="6" t="s">
        <v>32</v>
      </c>
      <c r="D21" s="9">
        <v>13.6</v>
      </c>
      <c r="E21" s="9">
        <v>0</v>
      </c>
      <c r="F21" s="9">
        <f>IF(D21=0,0,ROUND(E21/D21*100,1))</f>
        <v>0</v>
      </c>
    </row>
    <row r="22" spans="1:6" x14ac:dyDescent="0.25">
      <c r="A22" s="10" t="s">
        <v>33</v>
      </c>
      <c r="B22" s="21" t="s">
        <v>34</v>
      </c>
      <c r="C22" s="22"/>
      <c r="D22" s="22"/>
      <c r="E22" s="22"/>
      <c r="F22" s="22"/>
    </row>
    <row r="23" spans="1:6" ht="31.5" x14ac:dyDescent="0.25">
      <c r="A23" s="8"/>
      <c r="B23" s="9" t="s">
        <v>35</v>
      </c>
      <c r="C23" s="6" t="s">
        <v>10</v>
      </c>
      <c r="D23" s="9">
        <v>100</v>
      </c>
      <c r="E23" s="9">
        <v>0</v>
      </c>
      <c r="F23" s="9">
        <f t="shared" ref="F23:F44" si="1">IF(E23=0,0,ROUND(D23/E23*100,1))</f>
        <v>0</v>
      </c>
    </row>
    <row r="24" spans="1:6" ht="47.25" x14ac:dyDescent="0.25">
      <c r="A24" s="8"/>
      <c r="B24" s="9" t="s">
        <v>36</v>
      </c>
      <c r="C24" s="6" t="s">
        <v>10</v>
      </c>
      <c r="D24" s="9">
        <v>100</v>
      </c>
      <c r="E24" s="9">
        <v>0</v>
      </c>
      <c r="F24" s="9">
        <f t="shared" si="1"/>
        <v>0</v>
      </c>
    </row>
    <row r="25" spans="1:6" ht="31.5" x14ac:dyDescent="0.25">
      <c r="A25" s="8"/>
      <c r="B25" s="9" t="s">
        <v>37</v>
      </c>
      <c r="C25" s="6" t="s">
        <v>10</v>
      </c>
      <c r="D25" s="9">
        <v>100</v>
      </c>
      <c r="E25" s="9">
        <v>0</v>
      </c>
      <c r="F25" s="9">
        <f t="shared" si="1"/>
        <v>0</v>
      </c>
    </row>
    <row r="26" spans="1:6" ht="47.25" x14ac:dyDescent="0.25">
      <c r="A26" s="8"/>
      <c r="B26" s="9" t="s">
        <v>38</v>
      </c>
      <c r="C26" s="6" t="s">
        <v>10</v>
      </c>
      <c r="D26" s="9">
        <v>47</v>
      </c>
      <c r="E26" s="9">
        <v>0</v>
      </c>
      <c r="F26" s="9">
        <f t="shared" si="1"/>
        <v>0</v>
      </c>
    </row>
    <row r="27" spans="1:6" ht="47.25" x14ac:dyDescent="0.25">
      <c r="A27" s="8"/>
      <c r="B27" s="9" t="s">
        <v>39</v>
      </c>
      <c r="C27" s="6" t="s">
        <v>10</v>
      </c>
      <c r="D27" s="9">
        <v>32.5</v>
      </c>
      <c r="E27" s="9">
        <v>0</v>
      </c>
      <c r="F27" s="9">
        <f t="shared" si="1"/>
        <v>0</v>
      </c>
    </row>
    <row r="28" spans="1:6" ht="47.25" x14ac:dyDescent="0.25">
      <c r="A28" s="8"/>
      <c r="B28" s="9" t="s">
        <v>40</v>
      </c>
      <c r="C28" s="6" t="s">
        <v>10</v>
      </c>
      <c r="D28" s="9">
        <v>42.8</v>
      </c>
      <c r="E28" s="9">
        <v>0</v>
      </c>
      <c r="F28" s="9">
        <f t="shared" si="1"/>
        <v>0</v>
      </c>
    </row>
    <row r="29" spans="1:6" ht="47.25" x14ac:dyDescent="0.25">
      <c r="A29" s="8"/>
      <c r="B29" s="9" t="s">
        <v>41</v>
      </c>
      <c r="C29" s="6" t="s">
        <v>10</v>
      </c>
      <c r="D29" s="9">
        <v>37.200000000000003</v>
      </c>
      <c r="E29" s="9">
        <v>0</v>
      </c>
      <c r="F29" s="9">
        <f t="shared" si="1"/>
        <v>0</v>
      </c>
    </row>
    <row r="30" spans="1:6" ht="47.25" x14ac:dyDescent="0.25">
      <c r="A30" s="8"/>
      <c r="B30" s="9" t="s">
        <v>42</v>
      </c>
      <c r="C30" s="6" t="s">
        <v>10</v>
      </c>
      <c r="D30" s="9">
        <v>42.8</v>
      </c>
      <c r="E30" s="9">
        <v>0</v>
      </c>
      <c r="F30" s="9">
        <f t="shared" si="1"/>
        <v>0</v>
      </c>
    </row>
    <row r="31" spans="1:6" ht="47.25" x14ac:dyDescent="0.25">
      <c r="A31" s="8"/>
      <c r="B31" s="9" t="s">
        <v>43</v>
      </c>
      <c r="C31" s="6" t="s">
        <v>10</v>
      </c>
      <c r="D31" s="9">
        <v>61.5</v>
      </c>
      <c r="E31" s="9">
        <v>0</v>
      </c>
      <c r="F31" s="9">
        <f t="shared" si="1"/>
        <v>0</v>
      </c>
    </row>
    <row r="32" spans="1:6" ht="47.25" x14ac:dyDescent="0.25">
      <c r="A32" s="8"/>
      <c r="B32" s="9" t="s">
        <v>44</v>
      </c>
      <c r="C32" s="6" t="s">
        <v>10</v>
      </c>
      <c r="D32" s="9">
        <v>60.3</v>
      </c>
      <c r="E32" s="9">
        <v>0</v>
      </c>
      <c r="F32" s="9">
        <f t="shared" si="1"/>
        <v>0</v>
      </c>
    </row>
    <row r="33" spans="1:6" ht="47.25" x14ac:dyDescent="0.25">
      <c r="A33" s="8"/>
      <c r="B33" s="9" t="s">
        <v>45</v>
      </c>
      <c r="C33" s="6" t="s">
        <v>10</v>
      </c>
      <c r="D33" s="9">
        <v>78.2</v>
      </c>
      <c r="E33" s="9">
        <v>0</v>
      </c>
      <c r="F33" s="9">
        <f t="shared" si="1"/>
        <v>0</v>
      </c>
    </row>
    <row r="34" spans="1:6" ht="47.25" x14ac:dyDescent="0.25">
      <c r="A34" s="8"/>
      <c r="B34" s="9" t="s">
        <v>46</v>
      </c>
      <c r="C34" s="6" t="s">
        <v>47</v>
      </c>
      <c r="D34" s="9">
        <v>0.01</v>
      </c>
      <c r="E34" s="9">
        <v>0</v>
      </c>
      <c r="F34" s="9">
        <f t="shared" si="1"/>
        <v>0</v>
      </c>
    </row>
    <row r="35" spans="1:6" ht="47.25" x14ac:dyDescent="0.25">
      <c r="A35" s="8"/>
      <c r="B35" s="9" t="s">
        <v>48</v>
      </c>
      <c r="C35" s="6" t="s">
        <v>47</v>
      </c>
      <c r="D35" s="9">
        <v>0.2</v>
      </c>
      <c r="E35" s="9">
        <v>0</v>
      </c>
      <c r="F35" s="9">
        <f t="shared" si="1"/>
        <v>0</v>
      </c>
    </row>
    <row r="36" spans="1:6" ht="47.25" x14ac:dyDescent="0.25">
      <c r="A36" s="8"/>
      <c r="B36" s="9" t="s">
        <v>49</v>
      </c>
      <c r="C36" s="6" t="s">
        <v>47</v>
      </c>
      <c r="D36" s="9">
        <v>1</v>
      </c>
      <c r="E36" s="9">
        <v>0</v>
      </c>
      <c r="F36" s="9">
        <f t="shared" si="1"/>
        <v>0</v>
      </c>
    </row>
    <row r="37" spans="1:6" ht="47.25" x14ac:dyDescent="0.25">
      <c r="A37" s="8"/>
      <c r="B37" s="9" t="s">
        <v>50</v>
      </c>
      <c r="C37" s="6" t="s">
        <v>47</v>
      </c>
      <c r="D37" s="9">
        <v>1</v>
      </c>
      <c r="E37" s="9">
        <v>0</v>
      </c>
      <c r="F37" s="9">
        <f t="shared" si="1"/>
        <v>0</v>
      </c>
    </row>
    <row r="38" spans="1:6" ht="47.25" x14ac:dyDescent="0.25">
      <c r="A38" s="8"/>
      <c r="B38" s="9" t="s">
        <v>51</v>
      </c>
      <c r="C38" s="6" t="s">
        <v>47</v>
      </c>
      <c r="D38" s="9">
        <v>2.2999999999999998</v>
      </c>
      <c r="E38" s="9">
        <v>0</v>
      </c>
      <c r="F38" s="9">
        <f t="shared" si="1"/>
        <v>0</v>
      </c>
    </row>
    <row r="39" spans="1:6" ht="47.25" x14ac:dyDescent="0.25">
      <c r="A39" s="8"/>
      <c r="B39" s="9" t="s">
        <v>52</v>
      </c>
      <c r="C39" s="6" t="s">
        <v>10</v>
      </c>
      <c r="D39" s="9">
        <v>95</v>
      </c>
      <c r="E39" s="9">
        <v>0</v>
      </c>
      <c r="F39" s="9">
        <f t="shared" si="1"/>
        <v>0</v>
      </c>
    </row>
    <row r="40" spans="1:6" ht="47.25" x14ac:dyDescent="0.25">
      <c r="A40" s="8"/>
      <c r="B40" s="9" t="s">
        <v>53</v>
      </c>
      <c r="C40" s="6" t="s">
        <v>10</v>
      </c>
      <c r="D40" s="9">
        <v>95</v>
      </c>
      <c r="E40" s="9">
        <v>0</v>
      </c>
      <c r="F40" s="9">
        <f t="shared" si="1"/>
        <v>0</v>
      </c>
    </row>
    <row r="41" spans="1:6" ht="31.5" x14ac:dyDescent="0.25">
      <c r="A41" s="8"/>
      <c r="B41" s="9" t="s">
        <v>54</v>
      </c>
      <c r="C41" s="6" t="s">
        <v>10</v>
      </c>
      <c r="D41" s="9">
        <v>95</v>
      </c>
      <c r="E41" s="9">
        <v>0</v>
      </c>
      <c r="F41" s="9">
        <f t="shared" si="1"/>
        <v>0</v>
      </c>
    </row>
    <row r="42" spans="1:6" ht="47.25" x14ac:dyDescent="0.25">
      <c r="A42" s="8"/>
      <c r="B42" s="9" t="s">
        <v>55</v>
      </c>
      <c r="C42" s="6" t="s">
        <v>10</v>
      </c>
      <c r="D42" s="9">
        <v>95</v>
      </c>
      <c r="E42" s="9">
        <v>0</v>
      </c>
      <c r="F42" s="9">
        <f t="shared" si="1"/>
        <v>0</v>
      </c>
    </row>
    <row r="43" spans="1:6" ht="47.25" x14ac:dyDescent="0.25">
      <c r="A43" s="8"/>
      <c r="B43" s="9" t="s">
        <v>56</v>
      </c>
      <c r="C43" s="6" t="s">
        <v>10</v>
      </c>
      <c r="D43" s="9">
        <v>95</v>
      </c>
      <c r="E43" s="9">
        <v>0</v>
      </c>
      <c r="F43" s="9">
        <f t="shared" si="1"/>
        <v>0</v>
      </c>
    </row>
    <row r="44" spans="1:6" x14ac:dyDescent="0.25">
      <c r="A44" s="8"/>
      <c r="B44" s="9" t="s">
        <v>57</v>
      </c>
      <c r="C44" s="6" t="s">
        <v>10</v>
      </c>
      <c r="D44" s="9">
        <v>29.3</v>
      </c>
      <c r="E44" s="9">
        <v>0</v>
      </c>
      <c r="F44" s="9">
        <f t="shared" si="1"/>
        <v>0</v>
      </c>
    </row>
    <row r="45" spans="1:6" x14ac:dyDescent="0.25">
      <c r="A45" s="7">
        <v>3</v>
      </c>
      <c r="B45" s="21" t="s">
        <v>58</v>
      </c>
      <c r="C45" s="22"/>
      <c r="D45" s="22"/>
      <c r="E45" s="22"/>
      <c r="F45" s="22"/>
    </row>
    <row r="46" spans="1:6" x14ac:dyDescent="0.25">
      <c r="A46" s="10" t="s">
        <v>59</v>
      </c>
      <c r="B46" s="21" t="s">
        <v>60</v>
      </c>
      <c r="C46" s="22"/>
      <c r="D46" s="22"/>
      <c r="E46" s="22"/>
      <c r="F46" s="22"/>
    </row>
    <row r="47" spans="1:6" ht="63" x14ac:dyDescent="0.25">
      <c r="A47" s="8"/>
      <c r="B47" s="9" t="s">
        <v>61</v>
      </c>
      <c r="C47" s="6" t="s">
        <v>10</v>
      </c>
      <c r="D47" s="9">
        <v>43.5</v>
      </c>
      <c r="E47" s="9">
        <v>0</v>
      </c>
      <c r="F47" s="9">
        <f>IF(E47=0,0,ROUND(D47/E47*100,1))</f>
        <v>0</v>
      </c>
    </row>
    <row r="48" spans="1:6" ht="78.75" x14ac:dyDescent="0.25">
      <c r="A48" s="8"/>
      <c r="B48" s="9" t="s">
        <v>62</v>
      </c>
      <c r="C48" s="6" t="s">
        <v>63</v>
      </c>
      <c r="D48" s="9">
        <v>85</v>
      </c>
      <c r="E48" s="9">
        <v>0</v>
      </c>
      <c r="F48" s="9">
        <f>IF(E48=0,0,ROUND(D48/E48*100,1))</f>
        <v>0</v>
      </c>
    </row>
    <row r="49" spans="1:6" x14ac:dyDescent="0.25">
      <c r="A49" s="10" t="s">
        <v>64</v>
      </c>
      <c r="B49" s="21" t="s">
        <v>65</v>
      </c>
      <c r="C49" s="23"/>
      <c r="D49" s="24"/>
      <c r="E49" s="24"/>
      <c r="F49" s="24"/>
    </row>
    <row r="50" spans="1:6" ht="78.75" x14ac:dyDescent="0.25">
      <c r="A50" s="8"/>
      <c r="B50" s="9" t="s">
        <v>66</v>
      </c>
      <c r="C50" s="6" t="s">
        <v>10</v>
      </c>
      <c r="D50" s="9">
        <v>86.1</v>
      </c>
      <c r="E50" s="9">
        <v>0</v>
      </c>
      <c r="F50" s="9">
        <f>IF(E50=0,0,ROUND(D50/E50*100,1))</f>
        <v>0</v>
      </c>
    </row>
    <row r="51" spans="1:6" x14ac:dyDescent="0.25">
      <c r="A51" s="10" t="s">
        <v>67</v>
      </c>
      <c r="B51" s="21" t="s">
        <v>68</v>
      </c>
      <c r="C51" s="22"/>
      <c r="D51" s="22"/>
      <c r="E51" s="22"/>
      <c r="F51" s="22"/>
    </row>
    <row r="52" spans="1:6" ht="78.75" x14ac:dyDescent="0.25">
      <c r="A52" s="8"/>
      <c r="B52" s="9" t="s">
        <v>69</v>
      </c>
      <c r="C52" s="6" t="s">
        <v>10</v>
      </c>
      <c r="D52" s="9">
        <v>7.4</v>
      </c>
      <c r="E52" s="9">
        <v>0</v>
      </c>
      <c r="F52" s="9">
        <f t="shared" ref="F52:F60" si="2">IF(E52=0,0,ROUND(D52/E52*100,1))</f>
        <v>0</v>
      </c>
    </row>
    <row r="53" spans="1:6" ht="63" x14ac:dyDescent="0.25">
      <c r="A53" s="8"/>
      <c r="B53" s="9" t="s">
        <v>70</v>
      </c>
      <c r="C53" s="6" t="s">
        <v>10</v>
      </c>
      <c r="D53" s="9">
        <v>35</v>
      </c>
      <c r="E53" s="9">
        <v>0</v>
      </c>
      <c r="F53" s="9">
        <f t="shared" si="2"/>
        <v>0</v>
      </c>
    </row>
    <row r="54" spans="1:6" ht="31.5" x14ac:dyDescent="0.25">
      <c r="A54" s="8"/>
      <c r="B54" s="9" t="s">
        <v>71</v>
      </c>
      <c r="C54" s="6" t="s">
        <v>72</v>
      </c>
      <c r="D54" s="9">
        <v>16.600000000000001</v>
      </c>
      <c r="E54" s="9">
        <v>0</v>
      </c>
      <c r="F54" s="9">
        <f t="shared" si="2"/>
        <v>0</v>
      </c>
    </row>
    <row r="55" spans="1:6" ht="63" x14ac:dyDescent="0.25">
      <c r="A55" s="8"/>
      <c r="B55" s="9" t="s">
        <v>73</v>
      </c>
      <c r="C55" s="6" t="s">
        <v>10</v>
      </c>
      <c r="D55" s="9">
        <v>8.6</v>
      </c>
      <c r="E55" s="9">
        <v>0</v>
      </c>
      <c r="F55" s="9">
        <f t="shared" si="2"/>
        <v>0</v>
      </c>
    </row>
    <row r="56" spans="1:6" ht="47.25" x14ac:dyDescent="0.25">
      <c r="A56" s="8"/>
      <c r="B56" s="9" t="s">
        <v>74</v>
      </c>
      <c r="C56" s="6" t="s">
        <v>10</v>
      </c>
      <c r="D56" s="9">
        <v>6</v>
      </c>
      <c r="E56" s="9">
        <v>0</v>
      </c>
      <c r="F56" s="9">
        <f t="shared" si="2"/>
        <v>0</v>
      </c>
    </row>
    <row r="57" spans="1:6" ht="31.5" x14ac:dyDescent="0.25">
      <c r="A57" s="8"/>
      <c r="B57" s="9" t="s">
        <v>75</v>
      </c>
      <c r="C57" s="6" t="s">
        <v>76</v>
      </c>
      <c r="D57" s="9">
        <v>0</v>
      </c>
      <c r="E57" s="9">
        <v>0</v>
      </c>
      <c r="F57" s="9">
        <f t="shared" si="2"/>
        <v>0</v>
      </c>
    </row>
    <row r="58" spans="1:6" ht="78.75" x14ac:dyDescent="0.25">
      <c r="A58" s="8"/>
      <c r="B58" s="9" t="s">
        <v>77</v>
      </c>
      <c r="C58" s="6" t="s">
        <v>10</v>
      </c>
      <c r="D58" s="9">
        <v>44</v>
      </c>
      <c r="E58" s="9">
        <v>0</v>
      </c>
      <c r="F58" s="9">
        <f t="shared" si="2"/>
        <v>0</v>
      </c>
    </row>
    <row r="59" spans="1:6" ht="63" x14ac:dyDescent="0.25">
      <c r="A59" s="8"/>
      <c r="B59" s="9" t="s">
        <v>78</v>
      </c>
      <c r="C59" s="6" t="s">
        <v>10</v>
      </c>
      <c r="D59" s="9">
        <v>80</v>
      </c>
      <c r="E59" s="9">
        <v>0</v>
      </c>
      <c r="F59" s="9">
        <f t="shared" si="2"/>
        <v>0</v>
      </c>
    </row>
    <row r="60" spans="1:6" ht="47.25" x14ac:dyDescent="0.25">
      <c r="A60" s="8"/>
      <c r="B60" s="9" t="s">
        <v>79</v>
      </c>
      <c r="C60" s="6" t="s">
        <v>10</v>
      </c>
      <c r="D60" s="9">
        <v>40</v>
      </c>
      <c r="E60" s="9">
        <v>0</v>
      </c>
      <c r="F60" s="9">
        <f t="shared" si="2"/>
        <v>0</v>
      </c>
    </row>
    <row r="61" spans="1:6" x14ac:dyDescent="0.25">
      <c r="A61" s="10" t="s">
        <v>80</v>
      </c>
      <c r="B61" s="21" t="s">
        <v>81</v>
      </c>
      <c r="C61" s="22"/>
      <c r="D61" s="22"/>
      <c r="E61" s="22"/>
      <c r="F61" s="22"/>
    </row>
    <row r="62" spans="1:6" ht="110.25" x14ac:dyDescent="0.25">
      <c r="A62" s="8"/>
      <c r="B62" s="9" t="s">
        <v>82</v>
      </c>
      <c r="C62" s="6" t="s">
        <v>26</v>
      </c>
      <c r="D62" s="9">
        <v>4.5</v>
      </c>
      <c r="E62" s="9">
        <v>0</v>
      </c>
      <c r="F62" s="9">
        <f>IF(E62=0,0,ROUND(D62/E62*100,1))</f>
        <v>0</v>
      </c>
    </row>
    <row r="63" spans="1:6" ht="47.25" x14ac:dyDescent="0.25">
      <c r="A63" s="8"/>
      <c r="B63" s="9" t="s">
        <v>83</v>
      </c>
      <c r="C63" s="6" t="s">
        <v>10</v>
      </c>
      <c r="D63" s="9">
        <v>58</v>
      </c>
      <c r="E63" s="9">
        <v>0</v>
      </c>
      <c r="F63" s="9">
        <f>IF(E63=0,0,ROUND(D63/E63*100,1))</f>
        <v>0</v>
      </c>
    </row>
    <row r="64" spans="1:6" ht="31.5" x14ac:dyDescent="0.25">
      <c r="A64" s="8"/>
      <c r="B64" s="9" t="s">
        <v>84</v>
      </c>
      <c r="C64" s="6" t="s">
        <v>10</v>
      </c>
      <c r="D64" s="9">
        <v>96</v>
      </c>
      <c r="E64" s="9">
        <v>0</v>
      </c>
      <c r="F64" s="9">
        <f>IF(E64=0,0,ROUND(D64/E64*100,1))</f>
        <v>0</v>
      </c>
    </row>
    <row r="65" spans="1:6" ht="63" x14ac:dyDescent="0.25">
      <c r="A65" s="8"/>
      <c r="B65" s="9" t="s">
        <v>85</v>
      </c>
      <c r="C65" s="6" t="s">
        <v>10</v>
      </c>
      <c r="D65" s="9">
        <v>7.5</v>
      </c>
      <c r="E65" s="9">
        <v>0</v>
      </c>
      <c r="F65" s="9">
        <f>IF(E65=0,0,ROUND(D65/E65*100,1))</f>
        <v>0</v>
      </c>
    </row>
    <row r="66" spans="1:6" x14ac:dyDescent="0.25">
      <c r="A66" s="7">
        <v>4</v>
      </c>
      <c r="B66" s="21" t="s">
        <v>86</v>
      </c>
      <c r="C66" s="22"/>
      <c r="D66" s="22"/>
      <c r="E66" s="22"/>
      <c r="F66" s="22"/>
    </row>
    <row r="67" spans="1:6" ht="78.75" x14ac:dyDescent="0.25">
      <c r="A67" s="8"/>
      <c r="B67" s="9" t="s">
        <v>87</v>
      </c>
      <c r="C67" s="6" t="s">
        <v>10</v>
      </c>
      <c r="D67" s="9">
        <v>85</v>
      </c>
      <c r="E67" s="9">
        <v>0</v>
      </c>
      <c r="F67" s="9">
        <f>IF(E67=0,0,ROUND(D67/E67*100,1))</f>
        <v>0</v>
      </c>
    </row>
    <row r="68" spans="1:6" ht="63" x14ac:dyDescent="0.25">
      <c r="A68" s="8"/>
      <c r="B68" s="9" t="s">
        <v>88</v>
      </c>
      <c r="C68" s="6" t="s">
        <v>10</v>
      </c>
      <c r="D68" s="9">
        <v>28</v>
      </c>
      <c r="E68" s="9">
        <v>0</v>
      </c>
      <c r="F68" s="9">
        <f>IF(E68=0,0,ROUND(D68/E68*100,1))</f>
        <v>0</v>
      </c>
    </row>
    <row r="69" spans="1:6" ht="31.5" x14ac:dyDescent="0.25">
      <c r="A69" s="8"/>
      <c r="B69" s="9" t="s">
        <v>89</v>
      </c>
      <c r="C69" s="6" t="s">
        <v>26</v>
      </c>
      <c r="D69" s="9">
        <v>2900</v>
      </c>
      <c r="E69" s="9">
        <v>0</v>
      </c>
      <c r="F69" s="9">
        <f>IF(E69=0,0,ROUND(D69/E69*100,1))</f>
        <v>0</v>
      </c>
    </row>
    <row r="70" spans="1:6" ht="31.5" x14ac:dyDescent="0.25">
      <c r="A70" s="8"/>
      <c r="B70" s="9" t="s">
        <v>90</v>
      </c>
      <c r="C70" s="6" t="s">
        <v>91</v>
      </c>
      <c r="D70" s="9">
        <v>54</v>
      </c>
      <c r="E70" s="9">
        <v>0</v>
      </c>
      <c r="F70" s="9">
        <f>IF(E70=0,0,ROUND(D70/E70*100,1))</f>
        <v>0</v>
      </c>
    </row>
    <row r="71" spans="1:6" x14ac:dyDescent="0.25">
      <c r="A71" s="7">
        <v>5</v>
      </c>
      <c r="B71" s="21" t="s">
        <v>92</v>
      </c>
      <c r="C71" s="22"/>
      <c r="D71" s="22"/>
      <c r="E71" s="22"/>
      <c r="F71" s="22"/>
    </row>
    <row r="72" spans="1:6" ht="47.25" x14ac:dyDescent="0.25">
      <c r="A72" s="8"/>
      <c r="B72" s="9" t="s">
        <v>93</v>
      </c>
      <c r="C72" s="6" t="s">
        <v>94</v>
      </c>
      <c r="D72" s="9">
        <v>3.4</v>
      </c>
      <c r="E72" s="9">
        <v>0</v>
      </c>
      <c r="F72" s="9">
        <f>IF(E72=0,0,ROUND(D72/E72*100,1))</f>
        <v>0</v>
      </c>
    </row>
    <row r="73" spans="1:6" ht="110.25" x14ac:dyDescent="0.25">
      <c r="A73" s="8"/>
      <c r="B73" s="9" t="s">
        <v>95</v>
      </c>
      <c r="C73" s="6" t="s">
        <v>10</v>
      </c>
      <c r="D73" s="9">
        <v>48</v>
      </c>
      <c r="E73" s="9">
        <v>0</v>
      </c>
      <c r="F73" s="9">
        <f>IF(E73=0,0,ROUND(D73/E73*100,1))</f>
        <v>0</v>
      </c>
    </row>
    <row r="74" spans="1:6" ht="78.75" x14ac:dyDescent="0.25">
      <c r="A74" s="8"/>
      <c r="B74" s="9" t="s">
        <v>96</v>
      </c>
      <c r="C74" s="6" t="s">
        <v>10</v>
      </c>
      <c r="D74" s="9">
        <v>100</v>
      </c>
      <c r="E74" s="9">
        <v>0</v>
      </c>
      <c r="F74" s="9">
        <f>IF(E74=0,0,ROUND(D74/E74*100,1))</f>
        <v>0</v>
      </c>
    </row>
    <row r="75" spans="1:6" ht="63" x14ac:dyDescent="0.25">
      <c r="A75" s="8"/>
      <c r="B75" s="9" t="s">
        <v>97</v>
      </c>
      <c r="C75" s="6" t="s">
        <v>98</v>
      </c>
      <c r="D75" s="9">
        <v>10</v>
      </c>
      <c r="E75" s="9">
        <v>0</v>
      </c>
      <c r="F75" s="9">
        <f>IF(E75=0,0,ROUND(D75/E75*100,1))</f>
        <v>0</v>
      </c>
    </row>
    <row r="76" spans="1:6" x14ac:dyDescent="0.25">
      <c r="A76" s="7">
        <v>6</v>
      </c>
      <c r="B76" s="21" t="s">
        <v>99</v>
      </c>
      <c r="C76" s="22"/>
      <c r="D76" s="22"/>
      <c r="E76" s="22"/>
      <c r="F76" s="22"/>
    </row>
    <row r="77" spans="1:6" ht="31.5" x14ac:dyDescent="0.25">
      <c r="A77" s="8"/>
      <c r="B77" s="9" t="s">
        <v>100</v>
      </c>
      <c r="C77" s="6" t="s">
        <v>101</v>
      </c>
      <c r="D77" s="9">
        <v>2</v>
      </c>
      <c r="E77" s="9">
        <v>0</v>
      </c>
      <c r="F77" s="9">
        <f>IF(E77=0,0,ROUND(D77/E77*100,1))</f>
        <v>0</v>
      </c>
    </row>
    <row r="78" spans="1:6" x14ac:dyDescent="0.25">
      <c r="A78" s="7">
        <v>7</v>
      </c>
      <c r="B78" s="21" t="s">
        <v>102</v>
      </c>
      <c r="C78" s="22"/>
      <c r="D78" s="22"/>
      <c r="E78" s="22"/>
      <c r="F78" s="22"/>
    </row>
    <row r="79" spans="1:6" ht="31.5" x14ac:dyDescent="0.25">
      <c r="A79" s="8"/>
      <c r="B79" s="9" t="s">
        <v>103</v>
      </c>
      <c r="C79" s="6" t="s">
        <v>104</v>
      </c>
      <c r="D79" s="9">
        <v>108.5</v>
      </c>
      <c r="E79" s="9">
        <v>0</v>
      </c>
      <c r="F79" s="9">
        <f t="shared" ref="F79:F84" si="3">IF(D79=0,0,ROUND(E79/D79*100,1))</f>
        <v>0</v>
      </c>
    </row>
    <row r="80" spans="1:6" ht="47.25" x14ac:dyDescent="0.25">
      <c r="A80" s="8"/>
      <c r="B80" s="9" t="s">
        <v>105</v>
      </c>
      <c r="C80" s="6" t="s">
        <v>104</v>
      </c>
      <c r="D80" s="9">
        <v>5</v>
      </c>
      <c r="E80" s="9">
        <v>0</v>
      </c>
      <c r="F80" s="9">
        <f t="shared" si="3"/>
        <v>0</v>
      </c>
    </row>
    <row r="81" spans="1:6" ht="78.75" x14ac:dyDescent="0.25">
      <c r="A81" s="8"/>
      <c r="B81" s="9" t="s">
        <v>106</v>
      </c>
      <c r="C81" s="6" t="s">
        <v>107</v>
      </c>
      <c r="D81" s="9">
        <v>14.8</v>
      </c>
      <c r="E81" s="9">
        <v>0</v>
      </c>
      <c r="F81" s="9">
        <f t="shared" si="3"/>
        <v>0</v>
      </c>
    </row>
    <row r="82" spans="1:6" ht="78.75" x14ac:dyDescent="0.25">
      <c r="A82" s="8"/>
      <c r="B82" s="9" t="s">
        <v>108</v>
      </c>
      <c r="C82" s="6" t="s">
        <v>107</v>
      </c>
      <c r="D82" s="9">
        <v>47</v>
      </c>
      <c r="E82" s="9">
        <v>0</v>
      </c>
      <c r="F82" s="9">
        <f t="shared" si="3"/>
        <v>0</v>
      </c>
    </row>
    <row r="83" spans="1:6" ht="47.25" x14ac:dyDescent="0.25">
      <c r="A83" s="8"/>
      <c r="B83" s="9" t="s">
        <v>109</v>
      </c>
      <c r="C83" s="6" t="s">
        <v>104</v>
      </c>
      <c r="D83" s="9">
        <v>1</v>
      </c>
      <c r="E83" s="9">
        <v>0</v>
      </c>
      <c r="F83" s="9">
        <f t="shared" si="3"/>
        <v>0</v>
      </c>
    </row>
    <row r="84" spans="1:6" ht="78.75" x14ac:dyDescent="0.25">
      <c r="A84" s="8"/>
      <c r="B84" s="9" t="s">
        <v>110</v>
      </c>
      <c r="C84" s="6" t="s">
        <v>107</v>
      </c>
      <c r="D84" s="9">
        <v>19.5</v>
      </c>
      <c r="E84" s="9">
        <v>0</v>
      </c>
      <c r="F84" s="9">
        <f t="shared" si="3"/>
        <v>0</v>
      </c>
    </row>
    <row r="85" spans="1:6" x14ac:dyDescent="0.25">
      <c r="A85" s="7">
        <v>8</v>
      </c>
      <c r="B85" s="21" t="s">
        <v>111</v>
      </c>
      <c r="C85" s="22"/>
      <c r="D85" s="22"/>
      <c r="E85" s="22"/>
      <c r="F85" s="22"/>
    </row>
    <row r="86" spans="1:6" x14ac:dyDescent="0.25">
      <c r="A86" s="10" t="s">
        <v>112</v>
      </c>
      <c r="B86" s="21" t="s">
        <v>113</v>
      </c>
      <c r="C86" s="22"/>
      <c r="D86" s="22"/>
      <c r="E86" s="22"/>
      <c r="F86" s="22"/>
    </row>
    <row r="87" spans="1:6" ht="78.75" x14ac:dyDescent="0.25">
      <c r="A87" s="8"/>
      <c r="B87" s="9" t="s">
        <v>114</v>
      </c>
      <c r="C87" s="6" t="s">
        <v>10</v>
      </c>
      <c r="D87" s="9">
        <v>26.1</v>
      </c>
      <c r="E87" s="9">
        <v>52.6</v>
      </c>
      <c r="F87" s="9">
        <f>IF(E87=0,0,ROUND(D87/E87*100,1))</f>
        <v>49.6</v>
      </c>
    </row>
    <row r="88" spans="1:6" ht="157.5" x14ac:dyDescent="0.25">
      <c r="A88" s="8"/>
      <c r="B88" s="9" t="s">
        <v>115</v>
      </c>
      <c r="C88" s="6" t="s">
        <v>10</v>
      </c>
      <c r="D88" s="9">
        <v>97.9</v>
      </c>
      <c r="E88" s="9">
        <v>99.4</v>
      </c>
      <c r="F88" s="9">
        <f>IF(E88=0,0,ROUND(D88/E88*100,1))</f>
        <v>98.5</v>
      </c>
    </row>
    <row r="89" spans="1:6" ht="78.75" x14ac:dyDescent="0.25">
      <c r="A89" s="8"/>
      <c r="B89" s="9" t="s">
        <v>116</v>
      </c>
      <c r="C89" s="6" t="s">
        <v>10</v>
      </c>
      <c r="D89" s="9">
        <v>76.900000000000006</v>
      </c>
      <c r="E89" s="9" t="s">
        <v>212</v>
      </c>
      <c r="F89" s="9" t="e">
        <f>IF(E89=0,0,ROUND(D89/E89*100,1))</f>
        <v>#VALUE!</v>
      </c>
    </row>
    <row r="90" spans="1:6" x14ac:dyDescent="0.25">
      <c r="A90" s="10" t="s">
        <v>117</v>
      </c>
      <c r="B90" s="21" t="s">
        <v>118</v>
      </c>
      <c r="C90" s="22"/>
      <c r="D90" s="22"/>
      <c r="E90" s="22"/>
      <c r="F90" s="22"/>
    </row>
    <row r="91" spans="1:6" ht="94.5" x14ac:dyDescent="0.25">
      <c r="A91" s="8"/>
      <c r="B91" s="9" t="s">
        <v>119</v>
      </c>
      <c r="C91" s="6" t="s">
        <v>10</v>
      </c>
      <c r="D91" s="9">
        <v>57</v>
      </c>
      <c r="E91" s="9">
        <v>57.1</v>
      </c>
      <c r="F91" s="9">
        <f>IF(E91=0,0,ROUND(D91/E91*100,1))</f>
        <v>99.8</v>
      </c>
    </row>
    <row r="92" spans="1:6" ht="110.25" x14ac:dyDescent="0.25">
      <c r="A92" s="8"/>
      <c r="B92" s="9" t="s">
        <v>120</v>
      </c>
      <c r="C92" s="6" t="s">
        <v>10</v>
      </c>
      <c r="D92" s="9">
        <v>71</v>
      </c>
      <c r="E92" s="9" t="s">
        <v>211</v>
      </c>
      <c r="F92" s="9" t="e">
        <f>IF(E92=0,0,ROUND(D92/E92*100,1))</f>
        <v>#VALUE!</v>
      </c>
    </row>
    <row r="93" spans="1:6" ht="110.25" x14ac:dyDescent="0.25">
      <c r="A93" s="8"/>
      <c r="B93" s="9" t="s">
        <v>121</v>
      </c>
      <c r="C93" s="6" t="s">
        <v>10</v>
      </c>
      <c r="D93" s="9">
        <v>78.5</v>
      </c>
      <c r="E93" s="9">
        <v>79</v>
      </c>
      <c r="F93" s="9">
        <f>IF(E93=0,0,ROUND(D93/E93*100,1))</f>
        <v>99.4</v>
      </c>
    </row>
    <row r="94" spans="1:6" x14ac:dyDescent="0.25">
      <c r="A94" s="10" t="s">
        <v>122</v>
      </c>
      <c r="B94" s="21" t="s">
        <v>123</v>
      </c>
      <c r="C94" s="22"/>
      <c r="D94" s="22"/>
      <c r="E94" s="22"/>
      <c r="F94" s="22"/>
    </row>
    <row r="95" spans="1:6" ht="110.25" x14ac:dyDescent="0.25">
      <c r="A95" s="8"/>
      <c r="B95" s="9" t="s">
        <v>124</v>
      </c>
      <c r="C95" s="6" t="s">
        <v>10</v>
      </c>
      <c r="D95" s="9">
        <v>2</v>
      </c>
      <c r="E95" s="9">
        <v>2.7</v>
      </c>
      <c r="F95" s="9">
        <f>IF(E95=0,0,ROUND(D95/E95*100,1))</f>
        <v>74.099999999999994</v>
      </c>
    </row>
    <row r="96" spans="1:6" ht="94.5" x14ac:dyDescent="0.25">
      <c r="A96" s="8"/>
      <c r="B96" s="9" t="s">
        <v>125</v>
      </c>
      <c r="C96" s="6" t="s">
        <v>10</v>
      </c>
      <c r="D96" s="9">
        <v>2.5</v>
      </c>
      <c r="E96" s="9">
        <v>11.9</v>
      </c>
      <c r="F96" s="9">
        <f>IF(E96=0,0,ROUND(D96/E96*100,1))</f>
        <v>21</v>
      </c>
    </row>
    <row r="97" spans="1:6" ht="78.75" x14ac:dyDescent="0.25">
      <c r="A97" s="8"/>
      <c r="B97" s="9" t="s">
        <v>126</v>
      </c>
      <c r="C97" s="6" t="s">
        <v>10</v>
      </c>
      <c r="D97" s="9">
        <v>3</v>
      </c>
      <c r="E97" s="9">
        <v>3</v>
      </c>
      <c r="F97" s="9">
        <f>IF(E97=0,0,ROUND(D97/E97*100,1))</f>
        <v>100</v>
      </c>
    </row>
    <row r="98" spans="1:6" ht="110.25" x14ac:dyDescent="0.25">
      <c r="A98" s="8"/>
      <c r="B98" s="9" t="s">
        <v>127</v>
      </c>
      <c r="C98" s="6" t="s">
        <v>26</v>
      </c>
      <c r="D98" s="9">
        <v>3</v>
      </c>
      <c r="E98" s="9">
        <v>3</v>
      </c>
      <c r="F98" s="9">
        <f>IF(E98=0,0,ROUND(D98/E98*100,1))</f>
        <v>100</v>
      </c>
    </row>
    <row r="99" spans="1:6" ht="78.75" x14ac:dyDescent="0.25">
      <c r="A99" s="8"/>
      <c r="B99" s="9" t="s">
        <v>128</v>
      </c>
      <c r="C99" s="6" t="s">
        <v>10</v>
      </c>
      <c r="D99" s="9">
        <v>100</v>
      </c>
      <c r="E99" s="9">
        <v>100</v>
      </c>
      <c r="F99" s="9">
        <f>IF(E99=0,0,ROUND(D99/E99*100,1))</f>
        <v>100</v>
      </c>
    </row>
    <row r="100" spans="1:6" x14ac:dyDescent="0.25">
      <c r="A100" s="10" t="s">
        <v>129</v>
      </c>
      <c r="B100" s="21" t="s">
        <v>130</v>
      </c>
      <c r="C100" s="22"/>
      <c r="D100" s="22"/>
      <c r="E100" s="22"/>
      <c r="F100" s="22"/>
    </row>
    <row r="101" spans="1:6" ht="47.25" x14ac:dyDescent="0.25">
      <c r="A101" s="8"/>
      <c r="B101" s="9" t="s">
        <v>131</v>
      </c>
      <c r="C101" s="6" t="s">
        <v>104</v>
      </c>
      <c r="D101" s="9">
        <v>4</v>
      </c>
      <c r="E101" s="9">
        <v>0</v>
      </c>
      <c r="F101" s="9">
        <f>IF(D101=0,0,ROUND(E101/D101*100,1))</f>
        <v>0</v>
      </c>
    </row>
    <row r="102" spans="1:6" ht="94.5" x14ac:dyDescent="0.25">
      <c r="A102" s="8"/>
      <c r="B102" s="9" t="s">
        <v>132</v>
      </c>
      <c r="C102" s="6" t="s">
        <v>104</v>
      </c>
      <c r="D102" s="9">
        <v>16</v>
      </c>
      <c r="E102" s="9">
        <v>11</v>
      </c>
      <c r="F102" s="9">
        <f>IF(D102=0,0,ROUND(E102/D102*100,1))</f>
        <v>68.8</v>
      </c>
    </row>
    <row r="103" spans="1:6" x14ac:dyDescent="0.25">
      <c r="A103" s="7">
        <v>9</v>
      </c>
      <c r="B103" s="21" t="s">
        <v>133</v>
      </c>
      <c r="C103" s="22"/>
      <c r="D103" s="22"/>
      <c r="E103" s="22"/>
      <c r="F103" s="22"/>
    </row>
    <row r="104" spans="1:6" ht="31.5" x14ac:dyDescent="0.25">
      <c r="A104" s="8"/>
      <c r="B104" s="9" t="s">
        <v>134</v>
      </c>
      <c r="C104" s="6" t="s">
        <v>10</v>
      </c>
      <c r="D104" s="9">
        <v>95</v>
      </c>
      <c r="E104" s="9">
        <v>96.8</v>
      </c>
      <c r="F104" s="9">
        <f>IF(E104=0,0,ROUND(D104/E104*100,1))</f>
        <v>98.1</v>
      </c>
    </row>
    <row r="105" spans="1:6" ht="47.25" x14ac:dyDescent="0.25">
      <c r="A105" s="8"/>
      <c r="B105" s="9" t="s">
        <v>135</v>
      </c>
      <c r="C105" s="6" t="s">
        <v>10</v>
      </c>
      <c r="D105" s="9">
        <v>54.9</v>
      </c>
      <c r="E105" s="9">
        <v>63.1</v>
      </c>
      <c r="F105" s="9">
        <f>IF(E105=0,0,ROUND(D105/E105*100,1))</f>
        <v>87</v>
      </c>
    </row>
    <row r="106" spans="1:6" ht="31.5" x14ac:dyDescent="0.25">
      <c r="A106" s="8"/>
      <c r="B106" s="9" t="s">
        <v>136</v>
      </c>
      <c r="C106" s="6" t="s">
        <v>10</v>
      </c>
      <c r="D106" s="9">
        <v>81</v>
      </c>
      <c r="E106" s="9">
        <v>91</v>
      </c>
      <c r="F106" s="9">
        <f>IF(E106=0,0,ROUND(D106/E106*100,1))</f>
        <v>89</v>
      </c>
    </row>
    <row r="107" spans="1:6" ht="47.25" x14ac:dyDescent="0.25">
      <c r="A107" s="8"/>
      <c r="B107" s="9" t="s">
        <v>137</v>
      </c>
      <c r="C107" s="6" t="s">
        <v>10</v>
      </c>
      <c r="D107" s="9">
        <v>91</v>
      </c>
      <c r="E107" s="9">
        <v>91.2</v>
      </c>
      <c r="F107" s="9">
        <f>IF(E107=0,0,ROUND(D107/E107*100,1))</f>
        <v>99.8</v>
      </c>
    </row>
    <row r="108" spans="1:6" x14ac:dyDescent="0.25">
      <c r="A108" s="7">
        <v>10</v>
      </c>
      <c r="B108" s="21" t="s">
        <v>138</v>
      </c>
      <c r="C108" s="22"/>
      <c r="D108" s="22"/>
      <c r="E108" s="22"/>
      <c r="F108" s="22"/>
    </row>
    <row r="109" spans="1:6" ht="78.75" x14ac:dyDescent="0.25">
      <c r="A109" s="8"/>
      <c r="B109" s="9" t="s">
        <v>139</v>
      </c>
      <c r="C109" s="6" t="s">
        <v>10</v>
      </c>
      <c r="D109" s="9">
        <v>2.8</v>
      </c>
      <c r="E109" s="9">
        <v>0</v>
      </c>
      <c r="F109" s="9">
        <f>IF(E109=0,0,ROUND(D109/E109*100,1))</f>
        <v>0</v>
      </c>
    </row>
    <row r="110" spans="1:6" ht="47.25" x14ac:dyDescent="0.25">
      <c r="A110" s="8"/>
      <c r="B110" s="9" t="s">
        <v>140</v>
      </c>
      <c r="C110" s="6" t="s">
        <v>10</v>
      </c>
      <c r="D110" s="9">
        <v>9</v>
      </c>
      <c r="E110" s="9">
        <v>0</v>
      </c>
      <c r="F110" s="9">
        <f>IF(E110=0,0,ROUND(D110/E110*100,1))</f>
        <v>0</v>
      </c>
    </row>
    <row r="111" spans="1:6" ht="78.75" x14ac:dyDescent="0.25">
      <c r="A111" s="8"/>
      <c r="B111" s="9" t="s">
        <v>141</v>
      </c>
      <c r="C111" s="6" t="s">
        <v>10</v>
      </c>
      <c r="D111" s="9">
        <v>65</v>
      </c>
      <c r="E111" s="9">
        <v>0</v>
      </c>
      <c r="F111" s="9">
        <f>IF(E111=0,0,ROUND(D111/E111*100,1))</f>
        <v>0</v>
      </c>
    </row>
    <row r="112" spans="1:6" ht="63" x14ac:dyDescent="0.25">
      <c r="A112" s="8"/>
      <c r="B112" s="9" t="s">
        <v>142</v>
      </c>
      <c r="C112" s="6" t="s">
        <v>98</v>
      </c>
      <c r="D112" s="9">
        <v>193</v>
      </c>
      <c r="E112" s="9">
        <v>0</v>
      </c>
      <c r="F112" s="9">
        <f>IF(E112=0,0,ROUND(D112/E112*100,1))</f>
        <v>0</v>
      </c>
    </row>
    <row r="113" spans="1:6" ht="78.75" x14ac:dyDescent="0.25">
      <c r="A113" s="8"/>
      <c r="B113" s="9" t="s">
        <v>143</v>
      </c>
      <c r="C113" s="6" t="s">
        <v>10</v>
      </c>
      <c r="D113" s="9">
        <v>60</v>
      </c>
      <c r="E113" s="9">
        <v>0</v>
      </c>
      <c r="F113" s="9">
        <f>IF(E113=0,0,ROUND(D113/E113*100,1))</f>
        <v>0</v>
      </c>
    </row>
    <row r="114" spans="1:6" x14ac:dyDescent="0.25">
      <c r="A114" s="7">
        <v>11</v>
      </c>
      <c r="B114" s="21" t="s">
        <v>144</v>
      </c>
      <c r="C114" s="22"/>
      <c r="D114" s="22"/>
      <c r="E114" s="22"/>
      <c r="F114" s="22"/>
    </row>
    <row r="115" spans="1:6" ht="110.25" x14ac:dyDescent="0.25">
      <c r="A115" s="8"/>
      <c r="B115" s="9" t="s">
        <v>145</v>
      </c>
      <c r="C115" s="6" t="s">
        <v>10</v>
      </c>
      <c r="D115" s="9">
        <v>34.200000000000003</v>
      </c>
      <c r="E115" s="9">
        <v>55.8</v>
      </c>
      <c r="F115" s="9">
        <f>IF(D115=0,0,ROUND(E115/D115*100,1))</f>
        <v>163.19999999999999</v>
      </c>
    </row>
    <row r="116" spans="1:6" ht="141.75" x14ac:dyDescent="0.25">
      <c r="A116" s="8"/>
      <c r="B116" s="9" t="s">
        <v>146</v>
      </c>
      <c r="C116" s="6" t="s">
        <v>10</v>
      </c>
      <c r="D116" s="9">
        <v>59.5</v>
      </c>
      <c r="E116" s="9">
        <v>59.6</v>
      </c>
      <c r="F116" s="9">
        <f>IF(D116=0,0,ROUND(E116/D116*100,1))</f>
        <v>100.2</v>
      </c>
    </row>
    <row r="117" spans="1:6" ht="126" x14ac:dyDescent="0.25">
      <c r="A117" s="8"/>
      <c r="B117" s="9" t="s">
        <v>147</v>
      </c>
      <c r="C117" s="6" t="s">
        <v>10</v>
      </c>
      <c r="D117" s="9">
        <v>81.900000000000006</v>
      </c>
      <c r="E117" s="9">
        <v>82</v>
      </c>
      <c r="F117" s="9">
        <f>IF(D117=0,0,ROUND(E117/D117*100,1))</f>
        <v>100.1</v>
      </c>
    </row>
    <row r="118" spans="1:6" x14ac:dyDescent="0.25">
      <c r="A118" s="7">
        <v>12</v>
      </c>
      <c r="B118" s="21" t="s">
        <v>148</v>
      </c>
      <c r="C118" s="22"/>
      <c r="D118" s="22"/>
      <c r="E118" s="22"/>
      <c r="F118" s="22"/>
    </row>
    <row r="119" spans="1:6" ht="31.5" x14ac:dyDescent="0.25">
      <c r="A119" s="8"/>
      <c r="B119" s="9" t="s">
        <v>149</v>
      </c>
      <c r="C119" s="6" t="s">
        <v>150</v>
      </c>
      <c r="D119" s="9">
        <v>8</v>
      </c>
      <c r="E119" s="9">
        <v>0</v>
      </c>
      <c r="F119" s="9">
        <f>IF(E119=0,0,ROUND(D119/E119*100,1))</f>
        <v>0</v>
      </c>
    </row>
    <row r="120" spans="1:6" ht="47.25" x14ac:dyDescent="0.25">
      <c r="A120" s="8"/>
      <c r="B120" s="9" t="s">
        <v>151</v>
      </c>
      <c r="C120" s="6" t="s">
        <v>150</v>
      </c>
      <c r="D120" s="9">
        <v>3</v>
      </c>
      <c r="E120" s="9">
        <v>0</v>
      </c>
      <c r="F120" s="9">
        <f>IF(E120=0,0,ROUND(D120/E120*100,1))</f>
        <v>0</v>
      </c>
    </row>
    <row r="121" spans="1:6" ht="78.75" x14ac:dyDescent="0.25">
      <c r="A121" s="8"/>
      <c r="B121" s="9" t="s">
        <v>152</v>
      </c>
      <c r="C121" s="6" t="s">
        <v>153</v>
      </c>
      <c r="D121" s="9">
        <v>34.04</v>
      </c>
      <c r="E121" s="9">
        <v>0</v>
      </c>
      <c r="F121" s="9">
        <f>IF(E121=0,0,ROUND(D121/E121*100,1))</f>
        <v>0</v>
      </c>
    </row>
    <row r="122" spans="1:6" ht="94.5" x14ac:dyDescent="0.25">
      <c r="A122" s="8"/>
      <c r="B122" s="9" t="s">
        <v>154</v>
      </c>
      <c r="C122" s="6" t="s">
        <v>155</v>
      </c>
      <c r="D122" s="9">
        <v>9</v>
      </c>
      <c r="E122" s="9">
        <v>0</v>
      </c>
      <c r="F122" s="9">
        <f>IF(E122=0,0,ROUND(D122/E122*100,1))</f>
        <v>0</v>
      </c>
    </row>
    <row r="123" spans="1:6" ht="78.75" x14ac:dyDescent="0.25">
      <c r="A123" s="8"/>
      <c r="B123" s="9" t="s">
        <v>156</v>
      </c>
      <c r="C123" s="6" t="s">
        <v>157</v>
      </c>
      <c r="D123" s="9">
        <v>12.7</v>
      </c>
      <c r="E123" s="9">
        <v>0</v>
      </c>
      <c r="F123" s="9">
        <f>IF(E123=0,0,ROUND(D123/E123*100,1))</f>
        <v>0</v>
      </c>
    </row>
    <row r="124" spans="1:6" x14ac:dyDescent="0.25">
      <c r="A124" s="7">
        <v>13</v>
      </c>
      <c r="B124" s="21" t="s">
        <v>158</v>
      </c>
      <c r="C124" s="22"/>
      <c r="D124" s="22"/>
      <c r="E124" s="22"/>
      <c r="F124" s="22"/>
    </row>
    <row r="125" spans="1:6" ht="31.5" x14ac:dyDescent="0.25">
      <c r="A125" s="8"/>
      <c r="B125" s="9" t="s">
        <v>159</v>
      </c>
      <c r="C125" s="6" t="s">
        <v>104</v>
      </c>
      <c r="D125" s="9">
        <v>391</v>
      </c>
      <c r="E125" s="9">
        <v>0</v>
      </c>
      <c r="F125" s="9">
        <f t="shared" ref="F125:F130" si="4">IF(E125=0,0,ROUND(D125/E125*100,1))</f>
        <v>0</v>
      </c>
    </row>
    <row r="126" spans="1:6" ht="31.5" x14ac:dyDescent="0.25">
      <c r="A126" s="8"/>
      <c r="B126" s="9" t="s">
        <v>160</v>
      </c>
      <c r="C126" s="6" t="s">
        <v>150</v>
      </c>
      <c r="D126" s="9">
        <v>1679</v>
      </c>
      <c r="E126" s="9">
        <v>0</v>
      </c>
      <c r="F126" s="9">
        <f t="shared" si="4"/>
        <v>0</v>
      </c>
    </row>
    <row r="127" spans="1:6" ht="63" x14ac:dyDescent="0.25">
      <c r="A127" s="8"/>
      <c r="B127" s="9" t="s">
        <v>161</v>
      </c>
      <c r="C127" s="6" t="s">
        <v>10</v>
      </c>
      <c r="D127" s="9">
        <v>42.1</v>
      </c>
      <c r="E127" s="9">
        <v>0</v>
      </c>
      <c r="F127" s="9">
        <f t="shared" si="4"/>
        <v>0</v>
      </c>
    </row>
    <row r="128" spans="1:6" ht="47.25" x14ac:dyDescent="0.25">
      <c r="A128" s="8"/>
      <c r="B128" s="9" t="s">
        <v>162</v>
      </c>
      <c r="C128" s="6" t="s">
        <v>163</v>
      </c>
      <c r="D128" s="9">
        <v>14675.7</v>
      </c>
      <c r="E128" s="9">
        <v>0</v>
      </c>
      <c r="F128" s="9">
        <f t="shared" si="4"/>
        <v>0</v>
      </c>
    </row>
    <row r="129" spans="1:6" ht="63" x14ac:dyDescent="0.25">
      <c r="A129" s="8"/>
      <c r="B129" s="9" t="s">
        <v>164</v>
      </c>
      <c r="C129" s="6" t="s">
        <v>165</v>
      </c>
      <c r="D129" s="9">
        <v>13505.2</v>
      </c>
      <c r="E129" s="9">
        <v>0</v>
      </c>
      <c r="F129" s="9">
        <f t="shared" si="4"/>
        <v>0</v>
      </c>
    </row>
    <row r="130" spans="1:6" ht="31.5" x14ac:dyDescent="0.25">
      <c r="A130" s="8"/>
      <c r="B130" s="9" t="s">
        <v>166</v>
      </c>
      <c r="C130" s="6" t="s">
        <v>165</v>
      </c>
      <c r="D130" s="9">
        <v>161224.6</v>
      </c>
      <c r="E130" s="9">
        <v>0</v>
      </c>
      <c r="F130" s="9">
        <f t="shared" si="4"/>
        <v>0</v>
      </c>
    </row>
    <row r="131" spans="1:6" x14ac:dyDescent="0.25">
      <c r="A131" s="7">
        <v>14</v>
      </c>
      <c r="B131" s="21" t="s">
        <v>167</v>
      </c>
      <c r="C131" s="22"/>
      <c r="D131" s="22"/>
      <c r="E131" s="22"/>
      <c r="F131" s="22"/>
    </row>
    <row r="132" spans="1:6" x14ac:dyDescent="0.25">
      <c r="A132" s="8"/>
      <c r="B132" s="9" t="s">
        <v>168</v>
      </c>
      <c r="C132" s="6" t="s">
        <v>163</v>
      </c>
      <c r="D132" s="9">
        <v>12000</v>
      </c>
      <c r="E132" s="9">
        <v>0</v>
      </c>
      <c r="F132" s="9">
        <f t="shared" ref="F132:F143" si="5">IF(E132=0,0,ROUND(D132/E132*100,1))</f>
        <v>0</v>
      </c>
    </row>
    <row r="133" spans="1:6" ht="31.5" x14ac:dyDescent="0.25">
      <c r="A133" s="8"/>
      <c r="B133" s="9" t="s">
        <v>169</v>
      </c>
      <c r="C133" s="6" t="s">
        <v>10</v>
      </c>
      <c r="D133" s="9">
        <v>2.8</v>
      </c>
      <c r="E133" s="9">
        <v>0</v>
      </c>
      <c r="F133" s="9">
        <f t="shared" si="5"/>
        <v>0</v>
      </c>
    </row>
    <row r="134" spans="1:6" ht="47.25" x14ac:dyDescent="0.25">
      <c r="A134" s="8"/>
      <c r="B134" s="9" t="s">
        <v>170</v>
      </c>
      <c r="C134" s="6" t="s">
        <v>104</v>
      </c>
      <c r="D134" s="9">
        <v>3</v>
      </c>
      <c r="E134" s="9">
        <v>0</v>
      </c>
      <c r="F134" s="9">
        <f t="shared" si="5"/>
        <v>0</v>
      </c>
    </row>
    <row r="135" spans="1:6" ht="47.25" x14ac:dyDescent="0.25">
      <c r="A135" s="8"/>
      <c r="B135" s="9" t="s">
        <v>171</v>
      </c>
      <c r="C135" s="6" t="s">
        <v>104</v>
      </c>
      <c r="D135" s="9">
        <v>1</v>
      </c>
      <c r="E135" s="9">
        <v>0</v>
      </c>
      <c r="F135" s="9">
        <f t="shared" si="5"/>
        <v>0</v>
      </c>
    </row>
    <row r="136" spans="1:6" ht="47.25" x14ac:dyDescent="0.25">
      <c r="A136" s="8"/>
      <c r="B136" s="9" t="s">
        <v>172</v>
      </c>
      <c r="C136" s="6" t="s">
        <v>173</v>
      </c>
      <c r="D136" s="9">
        <v>15</v>
      </c>
      <c r="E136" s="9">
        <v>0</v>
      </c>
      <c r="F136" s="9">
        <f t="shared" si="5"/>
        <v>0</v>
      </c>
    </row>
    <row r="137" spans="1:6" ht="31.5" x14ac:dyDescent="0.25">
      <c r="A137" s="8"/>
      <c r="B137" s="9" t="s">
        <v>174</v>
      </c>
      <c r="C137" s="6" t="s">
        <v>175</v>
      </c>
      <c r="D137" s="9">
        <v>2</v>
      </c>
      <c r="E137" s="9">
        <v>0</v>
      </c>
      <c r="F137" s="9">
        <f t="shared" si="5"/>
        <v>0</v>
      </c>
    </row>
    <row r="138" spans="1:6" ht="63" x14ac:dyDescent="0.25">
      <c r="A138" s="8"/>
      <c r="B138" s="9" t="s">
        <v>176</v>
      </c>
      <c r="C138" s="6" t="s">
        <v>10</v>
      </c>
      <c r="D138" s="9">
        <v>3.2</v>
      </c>
      <c r="E138" s="9">
        <v>0</v>
      </c>
      <c r="F138" s="9">
        <f t="shared" si="5"/>
        <v>0</v>
      </c>
    </row>
    <row r="139" spans="1:6" ht="78.75" x14ac:dyDescent="0.25">
      <c r="A139" s="8"/>
      <c r="B139" s="9" t="s">
        <v>177</v>
      </c>
      <c r="C139" s="6" t="s">
        <v>10</v>
      </c>
      <c r="D139" s="9">
        <v>10.3</v>
      </c>
      <c r="E139" s="9">
        <v>0</v>
      </c>
      <c r="F139" s="9">
        <f t="shared" si="5"/>
        <v>0</v>
      </c>
    </row>
    <row r="140" spans="1:6" x14ac:dyDescent="0.25">
      <c r="A140" s="8"/>
      <c r="B140" s="9" t="s">
        <v>178</v>
      </c>
      <c r="C140" s="6" t="s">
        <v>173</v>
      </c>
      <c r="D140" s="9">
        <v>0</v>
      </c>
      <c r="E140" s="9">
        <v>0</v>
      </c>
      <c r="F140" s="9">
        <f t="shared" si="5"/>
        <v>0</v>
      </c>
    </row>
    <row r="141" spans="1:6" ht="63" x14ac:dyDescent="0.25">
      <c r="A141" s="8"/>
      <c r="B141" s="9" t="s">
        <v>179</v>
      </c>
      <c r="C141" s="6" t="s">
        <v>10</v>
      </c>
      <c r="D141" s="9">
        <v>17</v>
      </c>
      <c r="E141" s="9">
        <v>0</v>
      </c>
      <c r="F141" s="9">
        <f t="shared" si="5"/>
        <v>0</v>
      </c>
    </row>
    <row r="142" spans="1:6" ht="78.75" x14ac:dyDescent="0.25">
      <c r="A142" s="8"/>
      <c r="B142" s="9" t="s">
        <v>180</v>
      </c>
      <c r="C142" s="6" t="s">
        <v>10</v>
      </c>
      <c r="D142" s="9">
        <v>77</v>
      </c>
      <c r="E142" s="9">
        <v>0</v>
      </c>
      <c r="F142" s="9">
        <f t="shared" si="5"/>
        <v>0</v>
      </c>
    </row>
    <row r="143" spans="1:6" ht="47.25" x14ac:dyDescent="0.25">
      <c r="A143" s="8"/>
      <c r="B143" s="9" t="s">
        <v>181</v>
      </c>
      <c r="C143" s="6" t="s">
        <v>182</v>
      </c>
      <c r="D143" s="9">
        <v>1</v>
      </c>
      <c r="E143" s="9">
        <v>0</v>
      </c>
      <c r="F143" s="9">
        <f t="shared" si="5"/>
        <v>0</v>
      </c>
    </row>
  </sheetData>
  <mergeCells count="25">
    <mergeCell ref="B45:F45"/>
    <mergeCell ref="B4:F4"/>
    <mergeCell ref="B13:F13"/>
    <mergeCell ref="B16:F16"/>
    <mergeCell ref="B19:F19"/>
    <mergeCell ref="B22:F22"/>
    <mergeCell ref="B94:F94"/>
    <mergeCell ref="B46:F46"/>
    <mergeCell ref="B49:F49"/>
    <mergeCell ref="B51:F51"/>
    <mergeCell ref="B61:F61"/>
    <mergeCell ref="B66:F66"/>
    <mergeCell ref="B71:F71"/>
    <mergeCell ref="B76:F76"/>
    <mergeCell ref="B78:F78"/>
    <mergeCell ref="B85:F85"/>
    <mergeCell ref="B86:F86"/>
    <mergeCell ref="B90:F90"/>
    <mergeCell ref="B131:F131"/>
    <mergeCell ref="B100:F100"/>
    <mergeCell ref="B103:F103"/>
    <mergeCell ref="B108:F108"/>
    <mergeCell ref="B114:F114"/>
    <mergeCell ref="B118:F118"/>
    <mergeCell ref="B124:F124"/>
  </mergeCells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2" workbookViewId="0">
      <selection activeCell="D12" sqref="D12"/>
    </sheetView>
  </sheetViews>
  <sheetFormatPr defaultRowHeight="15.75" x14ac:dyDescent="0.25"/>
  <cols>
    <col min="1" max="1" width="5.7109375" style="3" customWidth="1"/>
    <col min="2" max="2" width="20.7109375" style="1" customWidth="1"/>
    <col min="3" max="4" width="28.7109375" style="1" customWidth="1"/>
    <col min="5" max="16384" width="9.140625" style="1"/>
  </cols>
  <sheetData>
    <row r="1" spans="1:4" x14ac:dyDescent="0.25">
      <c r="A1" s="4" t="s">
        <v>0</v>
      </c>
      <c r="B1" s="5"/>
      <c r="C1" s="5"/>
      <c r="D1" s="5"/>
    </row>
    <row r="2" spans="1:4" x14ac:dyDescent="0.25">
      <c r="A2" s="4" t="s">
        <v>183</v>
      </c>
      <c r="B2" s="5"/>
      <c r="C2" s="5"/>
      <c r="D2" s="5"/>
    </row>
    <row r="3" spans="1:4" s="2" customFormat="1" ht="31.5" x14ac:dyDescent="0.25">
      <c r="A3" s="6" t="s">
        <v>2</v>
      </c>
      <c r="B3" s="6" t="s">
        <v>3</v>
      </c>
      <c r="C3" s="6" t="s">
        <v>184</v>
      </c>
      <c r="D3" s="6" t="s">
        <v>185</v>
      </c>
    </row>
    <row r="4" spans="1:4" ht="141.75" x14ac:dyDescent="0.25">
      <c r="A4" s="8">
        <v>1</v>
      </c>
      <c r="B4" s="9" t="s">
        <v>8</v>
      </c>
      <c r="C4" s="9" t="s">
        <v>186</v>
      </c>
      <c r="D4" s="9"/>
    </row>
    <row r="5" spans="1:4" ht="409.5" x14ac:dyDescent="0.25">
      <c r="A5" s="8">
        <v>2</v>
      </c>
      <c r="B5" s="9" t="s">
        <v>28</v>
      </c>
      <c r="C5" s="9" t="s">
        <v>187</v>
      </c>
      <c r="D5" s="9"/>
    </row>
    <row r="6" spans="1:4" ht="409.5" x14ac:dyDescent="0.25">
      <c r="A6" s="8">
        <v>3</v>
      </c>
      <c r="B6" s="9" t="s">
        <v>58</v>
      </c>
      <c r="C6" s="9" t="s">
        <v>188</v>
      </c>
      <c r="D6" s="9"/>
    </row>
    <row r="7" spans="1:4" ht="236.25" x14ac:dyDescent="0.25">
      <c r="A7" s="8">
        <v>4</v>
      </c>
      <c r="B7" s="9" t="s">
        <v>86</v>
      </c>
      <c r="C7" s="9" t="s">
        <v>189</v>
      </c>
      <c r="D7" s="9"/>
    </row>
    <row r="8" spans="1:4" ht="409.5" x14ac:dyDescent="0.25">
      <c r="A8" s="8">
        <v>5</v>
      </c>
      <c r="B8" s="9" t="s">
        <v>92</v>
      </c>
      <c r="C8" s="9" t="s">
        <v>190</v>
      </c>
      <c r="D8" s="9"/>
    </row>
    <row r="9" spans="1:4" ht="252" x14ac:dyDescent="0.25">
      <c r="A9" s="8">
        <v>6</v>
      </c>
      <c r="B9" s="9" t="s">
        <v>99</v>
      </c>
      <c r="C9" s="9" t="s">
        <v>191</v>
      </c>
      <c r="D9" s="9"/>
    </row>
    <row r="10" spans="1:4" ht="409.5" x14ac:dyDescent="0.25">
      <c r="A10" s="8">
        <v>7</v>
      </c>
      <c r="B10" s="9" t="s">
        <v>102</v>
      </c>
      <c r="C10" s="9" t="s">
        <v>192</v>
      </c>
      <c r="D10" s="9"/>
    </row>
    <row r="11" spans="1:4" ht="409.5" x14ac:dyDescent="0.25">
      <c r="A11" s="8">
        <v>8</v>
      </c>
      <c r="B11" s="9" t="s">
        <v>111</v>
      </c>
      <c r="C11" s="9" t="s">
        <v>193</v>
      </c>
      <c r="D11" s="9"/>
    </row>
    <row r="12" spans="1:4" ht="409.5" x14ac:dyDescent="0.25">
      <c r="A12" s="8">
        <v>9</v>
      </c>
      <c r="B12" s="9" t="s">
        <v>133</v>
      </c>
      <c r="C12" s="9" t="s">
        <v>194</v>
      </c>
      <c r="D12" s="9" t="s">
        <v>214</v>
      </c>
    </row>
    <row r="13" spans="1:4" ht="409.5" x14ac:dyDescent="0.25">
      <c r="A13" s="8">
        <v>10</v>
      </c>
      <c r="B13" s="9" t="s">
        <v>138</v>
      </c>
      <c r="C13" s="9" t="s">
        <v>195</v>
      </c>
      <c r="D13" s="9"/>
    </row>
    <row r="14" spans="1:4" ht="409.5" x14ac:dyDescent="0.25">
      <c r="A14" s="8">
        <v>11</v>
      </c>
      <c r="B14" s="9" t="s">
        <v>144</v>
      </c>
      <c r="C14" s="9" t="s">
        <v>196</v>
      </c>
      <c r="D14" s="20" t="s">
        <v>213</v>
      </c>
    </row>
    <row r="15" spans="1:4" ht="283.5" x14ac:dyDescent="0.25">
      <c r="A15" s="8">
        <v>12</v>
      </c>
      <c r="B15" s="9" t="s">
        <v>148</v>
      </c>
      <c r="C15" s="9" t="s">
        <v>197</v>
      </c>
      <c r="D15" s="9"/>
    </row>
    <row r="16" spans="1:4" ht="409.5" x14ac:dyDescent="0.25">
      <c r="A16" s="8">
        <v>13</v>
      </c>
      <c r="B16" s="9" t="s">
        <v>158</v>
      </c>
      <c r="C16" s="9" t="s">
        <v>198</v>
      </c>
      <c r="D16" s="9"/>
    </row>
    <row r="17" spans="1:4" ht="157.5" x14ac:dyDescent="0.25">
      <c r="A17" s="8">
        <v>14</v>
      </c>
      <c r="B17" s="9" t="s">
        <v>167</v>
      </c>
      <c r="C17" s="9" t="s">
        <v>199</v>
      </c>
      <c r="D17" s="9"/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Zeros="0" tabSelected="1" topLeftCell="C1" workbookViewId="0">
      <pane ySplit="6" topLeftCell="A25" activePane="bottomLeft" state="frozen"/>
      <selection pane="bottomLeft" activeCell="Q29" sqref="Q29"/>
    </sheetView>
  </sheetViews>
  <sheetFormatPr defaultRowHeight="15" x14ac:dyDescent="0.25"/>
  <cols>
    <col min="1" max="1" width="5.28515625" style="12" customWidth="1"/>
    <col min="2" max="2" width="34.7109375" style="11" customWidth="1"/>
    <col min="3" max="32" width="9.42578125" style="11" customWidth="1"/>
    <col min="33" max="16384" width="9.140625" style="11"/>
  </cols>
  <sheetData>
    <row r="1" spans="1:32" x14ac:dyDescent="0.25">
      <c r="A1" s="13" t="s">
        <v>0</v>
      </c>
    </row>
    <row r="2" spans="1:32" x14ac:dyDescent="0.25">
      <c r="A2" s="13" t="s">
        <v>200</v>
      </c>
    </row>
    <row r="3" spans="1:32" s="14" customFormat="1" x14ac:dyDescent="0.25">
      <c r="A3" s="25" t="s">
        <v>2</v>
      </c>
      <c r="B3" s="25" t="s">
        <v>3</v>
      </c>
      <c r="C3" s="25" t="s">
        <v>208</v>
      </c>
      <c r="D3" s="25"/>
      <c r="E3" s="25"/>
      <c r="F3" s="25"/>
      <c r="G3" s="25"/>
      <c r="H3" s="25"/>
      <c r="I3" s="25"/>
      <c r="J3" s="25"/>
      <c r="K3" s="25"/>
      <c r="L3" s="25"/>
      <c r="M3" s="25" t="s">
        <v>209</v>
      </c>
      <c r="N3" s="25"/>
      <c r="O3" s="25"/>
      <c r="P3" s="25"/>
      <c r="Q3" s="25"/>
      <c r="R3" s="25"/>
      <c r="S3" s="25"/>
      <c r="T3" s="25"/>
      <c r="U3" s="25"/>
      <c r="V3" s="25"/>
      <c r="W3" s="25" t="s">
        <v>210</v>
      </c>
      <c r="X3" s="25"/>
      <c r="Y3" s="25"/>
      <c r="Z3" s="25"/>
      <c r="AA3" s="25"/>
      <c r="AB3" s="25"/>
      <c r="AC3" s="25"/>
      <c r="AD3" s="25"/>
      <c r="AE3" s="25"/>
      <c r="AF3" s="25"/>
    </row>
    <row r="4" spans="1:32" s="14" customFormat="1" x14ac:dyDescent="0.25">
      <c r="A4" s="25"/>
      <c r="B4" s="25"/>
      <c r="C4" s="25" t="s">
        <v>201</v>
      </c>
      <c r="D4" s="25" t="s">
        <v>202</v>
      </c>
      <c r="E4" s="25" t="s">
        <v>203</v>
      </c>
      <c r="F4" s="25"/>
      <c r="G4" s="25"/>
      <c r="H4" s="25"/>
      <c r="I4" s="25"/>
      <c r="J4" s="25"/>
      <c r="K4" s="25"/>
      <c r="L4" s="25"/>
      <c r="M4" s="25" t="s">
        <v>201</v>
      </c>
      <c r="N4" s="25" t="s">
        <v>202</v>
      </c>
      <c r="O4" s="25" t="s">
        <v>203</v>
      </c>
      <c r="P4" s="25"/>
      <c r="Q4" s="25"/>
      <c r="R4" s="25"/>
      <c r="S4" s="25"/>
      <c r="T4" s="25"/>
      <c r="U4" s="25"/>
      <c r="V4" s="25"/>
      <c r="W4" s="25" t="s">
        <v>201</v>
      </c>
      <c r="X4" s="25" t="s">
        <v>202</v>
      </c>
      <c r="Y4" s="25" t="s">
        <v>203</v>
      </c>
      <c r="Z4" s="25"/>
      <c r="AA4" s="25"/>
      <c r="AB4" s="25"/>
      <c r="AC4" s="25"/>
      <c r="AD4" s="25"/>
      <c r="AE4" s="25"/>
      <c r="AF4" s="25"/>
    </row>
    <row r="5" spans="1:32" s="14" customFormat="1" x14ac:dyDescent="0.25">
      <c r="A5" s="25"/>
      <c r="B5" s="25"/>
      <c r="C5" s="25"/>
      <c r="D5" s="25"/>
      <c r="E5" s="25" t="s">
        <v>204</v>
      </c>
      <c r="F5" s="25"/>
      <c r="G5" s="25" t="s">
        <v>205</v>
      </c>
      <c r="H5" s="25"/>
      <c r="I5" s="25" t="s">
        <v>206</v>
      </c>
      <c r="J5" s="25"/>
      <c r="K5" s="25" t="s">
        <v>207</v>
      </c>
      <c r="L5" s="25"/>
      <c r="M5" s="25"/>
      <c r="N5" s="25"/>
      <c r="O5" s="25" t="s">
        <v>204</v>
      </c>
      <c r="P5" s="25"/>
      <c r="Q5" s="25" t="s">
        <v>205</v>
      </c>
      <c r="R5" s="25"/>
      <c r="S5" s="25" t="s">
        <v>206</v>
      </c>
      <c r="T5" s="25"/>
      <c r="U5" s="25" t="s">
        <v>207</v>
      </c>
      <c r="V5" s="25"/>
      <c r="W5" s="25"/>
      <c r="X5" s="25"/>
      <c r="Y5" s="25" t="s">
        <v>204</v>
      </c>
      <c r="Z5" s="25"/>
      <c r="AA5" s="25" t="s">
        <v>205</v>
      </c>
      <c r="AB5" s="25"/>
      <c r="AC5" s="25" t="s">
        <v>206</v>
      </c>
      <c r="AD5" s="25"/>
      <c r="AE5" s="25" t="s">
        <v>207</v>
      </c>
      <c r="AF5" s="25"/>
    </row>
    <row r="6" spans="1:32" s="14" customFormat="1" ht="30" x14ac:dyDescent="0.25">
      <c r="A6" s="25"/>
      <c r="B6" s="25"/>
      <c r="C6" s="25"/>
      <c r="D6" s="25"/>
      <c r="E6" s="15" t="s">
        <v>201</v>
      </c>
      <c r="F6" s="15" t="s">
        <v>202</v>
      </c>
      <c r="G6" s="15" t="s">
        <v>201</v>
      </c>
      <c r="H6" s="15" t="s">
        <v>202</v>
      </c>
      <c r="I6" s="15" t="s">
        <v>201</v>
      </c>
      <c r="J6" s="15" t="s">
        <v>202</v>
      </c>
      <c r="K6" s="15" t="s">
        <v>201</v>
      </c>
      <c r="L6" s="15" t="s">
        <v>202</v>
      </c>
      <c r="M6" s="25"/>
      <c r="N6" s="25"/>
      <c r="O6" s="15" t="s">
        <v>201</v>
      </c>
      <c r="P6" s="15" t="s">
        <v>202</v>
      </c>
      <c r="Q6" s="15" t="s">
        <v>201</v>
      </c>
      <c r="R6" s="15" t="s">
        <v>202</v>
      </c>
      <c r="S6" s="15" t="s">
        <v>201</v>
      </c>
      <c r="T6" s="15" t="s">
        <v>202</v>
      </c>
      <c r="U6" s="15" t="s">
        <v>201</v>
      </c>
      <c r="V6" s="15" t="s">
        <v>202</v>
      </c>
      <c r="W6" s="25"/>
      <c r="X6" s="25"/>
      <c r="Y6" s="15" t="s">
        <v>201</v>
      </c>
      <c r="Z6" s="15" t="s">
        <v>202</v>
      </c>
      <c r="AA6" s="15" t="s">
        <v>201</v>
      </c>
      <c r="AB6" s="15" t="s">
        <v>202</v>
      </c>
      <c r="AC6" s="15" t="s">
        <v>201</v>
      </c>
      <c r="AD6" s="15" t="s">
        <v>202</v>
      </c>
      <c r="AE6" s="15" t="s">
        <v>201</v>
      </c>
      <c r="AF6" s="15" t="s">
        <v>202</v>
      </c>
    </row>
    <row r="7" spans="1:32" ht="28.5" x14ac:dyDescent="0.25">
      <c r="A7" s="16">
        <v>1</v>
      </c>
      <c r="B7" s="17" t="s">
        <v>8</v>
      </c>
      <c r="C7" s="18">
        <f t="shared" ref="C7:C31" si="0">E7+G7+I7+K7</f>
        <v>10980.3</v>
      </c>
      <c r="D7" s="18">
        <f t="shared" ref="D7:D31" si="1">F7+H7+J7+L7</f>
        <v>0</v>
      </c>
      <c r="E7" s="18">
        <v>2107.6</v>
      </c>
      <c r="F7" s="18">
        <v>0</v>
      </c>
      <c r="G7" s="18">
        <v>5860.7</v>
      </c>
      <c r="H7" s="18">
        <v>0</v>
      </c>
      <c r="I7" s="18">
        <v>275.2</v>
      </c>
      <c r="J7" s="18">
        <v>0</v>
      </c>
      <c r="K7" s="18">
        <v>2736.8</v>
      </c>
      <c r="L7" s="18">
        <v>0</v>
      </c>
      <c r="M7" s="18">
        <f t="shared" ref="M7:M31" si="2">O7+Q7+S7+U7</f>
        <v>0</v>
      </c>
      <c r="N7" s="18">
        <f t="shared" ref="N7:N31" si="3">P7+R7+T7+V7</f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f t="shared" ref="W7:W31" si="4">IF(C7=0,0,ROUND(M7/C7*100,1))</f>
        <v>0</v>
      </c>
      <c r="X7" s="18">
        <f t="shared" ref="X7:X31" si="5">IF(D7=0,0,ROUND(N7/D7*100,1))</f>
        <v>0</v>
      </c>
      <c r="Y7" s="18">
        <f t="shared" ref="Y7:Y31" si="6">IF(E7=0,0,ROUND(O7/E7*100,1))</f>
        <v>0</v>
      </c>
      <c r="Z7" s="18">
        <f t="shared" ref="Z7:Z31" si="7">IF(F7=0,0,ROUND(P7/F7*100,1))</f>
        <v>0</v>
      </c>
      <c r="AA7" s="18">
        <f t="shared" ref="AA7:AA31" si="8">IF(G7=0,0,ROUND(Q7/G7*100,1))</f>
        <v>0</v>
      </c>
      <c r="AB7" s="18">
        <f t="shared" ref="AB7:AB31" si="9">IF(H7=0,0,ROUND(R7/H7*100,1))</f>
        <v>0</v>
      </c>
      <c r="AC7" s="18">
        <f t="shared" ref="AC7:AC31" si="10">IF(I7=0,0,ROUND(S7/I7*100,1))</f>
        <v>0</v>
      </c>
      <c r="AD7" s="18">
        <f t="shared" ref="AD7:AD31" si="11">IF(J7=0,0,ROUND(T7/J7*100,1))</f>
        <v>0</v>
      </c>
      <c r="AE7" s="18">
        <f t="shared" ref="AE7:AE31" si="12">IF(K7=0,0,ROUND(U7/K7*100,1))</f>
        <v>0</v>
      </c>
      <c r="AF7" s="18">
        <f t="shared" ref="AF7:AF31" si="13">IF(L7=0,0,ROUND(V7/L7*100,1))</f>
        <v>0</v>
      </c>
    </row>
    <row r="8" spans="1:32" ht="45" x14ac:dyDescent="0.25">
      <c r="A8" s="19" t="s">
        <v>18</v>
      </c>
      <c r="B8" s="18" t="s">
        <v>19</v>
      </c>
      <c r="C8" s="18">
        <f t="shared" si="0"/>
        <v>5106.95</v>
      </c>
      <c r="D8" s="18">
        <f t="shared" si="1"/>
        <v>0</v>
      </c>
      <c r="E8" s="18">
        <v>1053.8</v>
      </c>
      <c r="F8" s="18">
        <v>0</v>
      </c>
      <c r="G8" s="18">
        <v>2801.65</v>
      </c>
      <c r="H8" s="18">
        <v>0</v>
      </c>
      <c r="I8" s="18">
        <v>27</v>
      </c>
      <c r="J8" s="18">
        <v>0</v>
      </c>
      <c r="K8" s="18">
        <v>1224.5</v>
      </c>
      <c r="L8" s="18">
        <v>0</v>
      </c>
      <c r="M8" s="18">
        <f t="shared" si="2"/>
        <v>0</v>
      </c>
      <c r="N8" s="18">
        <f t="shared" si="3"/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f t="shared" si="4"/>
        <v>0</v>
      </c>
      <c r="X8" s="18">
        <f t="shared" si="5"/>
        <v>0</v>
      </c>
      <c r="Y8" s="18">
        <f t="shared" si="6"/>
        <v>0</v>
      </c>
      <c r="Z8" s="18">
        <f t="shared" si="7"/>
        <v>0</v>
      </c>
      <c r="AA8" s="18">
        <f t="shared" si="8"/>
        <v>0</v>
      </c>
      <c r="AB8" s="18">
        <f t="shared" si="9"/>
        <v>0</v>
      </c>
      <c r="AC8" s="18">
        <f t="shared" si="10"/>
        <v>0</v>
      </c>
      <c r="AD8" s="18">
        <f t="shared" si="11"/>
        <v>0</v>
      </c>
      <c r="AE8" s="18">
        <f t="shared" si="12"/>
        <v>0</v>
      </c>
      <c r="AF8" s="18">
        <f t="shared" si="13"/>
        <v>0</v>
      </c>
    </row>
    <row r="9" spans="1:32" ht="60" x14ac:dyDescent="0.25">
      <c r="A9" s="19" t="s">
        <v>23</v>
      </c>
      <c r="B9" s="18" t="s">
        <v>24</v>
      </c>
      <c r="C9" s="18">
        <f t="shared" si="0"/>
        <v>383.2</v>
      </c>
      <c r="D9" s="18">
        <f t="shared" si="1"/>
        <v>0</v>
      </c>
      <c r="E9" s="18">
        <v>0</v>
      </c>
      <c r="F9" s="18">
        <v>0</v>
      </c>
      <c r="G9" s="18">
        <v>128.69999999999999</v>
      </c>
      <c r="H9" s="18">
        <v>0</v>
      </c>
      <c r="I9" s="18">
        <v>110.6</v>
      </c>
      <c r="J9" s="18">
        <v>0</v>
      </c>
      <c r="K9" s="18">
        <v>143.9</v>
      </c>
      <c r="L9" s="18">
        <v>0</v>
      </c>
      <c r="M9" s="18">
        <f t="shared" si="2"/>
        <v>0</v>
      </c>
      <c r="N9" s="18">
        <f t="shared" si="3"/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f t="shared" si="4"/>
        <v>0</v>
      </c>
      <c r="X9" s="18">
        <f t="shared" si="5"/>
        <v>0</v>
      </c>
      <c r="Y9" s="18">
        <f t="shared" si="6"/>
        <v>0</v>
      </c>
      <c r="Z9" s="18">
        <f t="shared" si="7"/>
        <v>0</v>
      </c>
      <c r="AA9" s="18">
        <f t="shared" si="8"/>
        <v>0</v>
      </c>
      <c r="AB9" s="18">
        <f t="shared" si="9"/>
        <v>0</v>
      </c>
      <c r="AC9" s="18">
        <f t="shared" si="10"/>
        <v>0</v>
      </c>
      <c r="AD9" s="18">
        <f t="shared" si="11"/>
        <v>0</v>
      </c>
      <c r="AE9" s="18">
        <f t="shared" si="12"/>
        <v>0</v>
      </c>
      <c r="AF9" s="18">
        <f t="shared" si="13"/>
        <v>0</v>
      </c>
    </row>
    <row r="10" spans="1:32" ht="57" x14ac:dyDescent="0.25">
      <c r="A10" s="16">
        <v>2</v>
      </c>
      <c r="B10" s="17" t="s">
        <v>28</v>
      </c>
      <c r="C10" s="18">
        <f t="shared" si="0"/>
        <v>10378</v>
      </c>
      <c r="D10" s="18">
        <f t="shared" si="1"/>
        <v>0</v>
      </c>
      <c r="E10" s="18">
        <v>0</v>
      </c>
      <c r="F10" s="18">
        <v>0</v>
      </c>
      <c r="G10" s="18">
        <v>9581</v>
      </c>
      <c r="H10" s="18">
        <v>0</v>
      </c>
      <c r="I10" s="18">
        <v>563</v>
      </c>
      <c r="J10" s="18">
        <v>0</v>
      </c>
      <c r="K10" s="18">
        <v>234</v>
      </c>
      <c r="L10" s="18">
        <v>0</v>
      </c>
      <c r="M10" s="18">
        <f t="shared" si="2"/>
        <v>0</v>
      </c>
      <c r="N10" s="18">
        <f t="shared" si="3"/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f t="shared" si="4"/>
        <v>0</v>
      </c>
      <c r="X10" s="18">
        <f t="shared" si="5"/>
        <v>0</v>
      </c>
      <c r="Y10" s="18">
        <f t="shared" si="6"/>
        <v>0</v>
      </c>
      <c r="Z10" s="18">
        <f t="shared" si="7"/>
        <v>0</v>
      </c>
      <c r="AA10" s="18">
        <f t="shared" si="8"/>
        <v>0</v>
      </c>
      <c r="AB10" s="18">
        <f t="shared" si="9"/>
        <v>0</v>
      </c>
      <c r="AC10" s="18">
        <f t="shared" si="10"/>
        <v>0</v>
      </c>
      <c r="AD10" s="18">
        <f t="shared" si="11"/>
        <v>0</v>
      </c>
      <c r="AE10" s="18">
        <f t="shared" si="12"/>
        <v>0</v>
      </c>
      <c r="AF10" s="18">
        <f t="shared" si="13"/>
        <v>0</v>
      </c>
    </row>
    <row r="11" spans="1:32" ht="90" x14ac:dyDescent="0.25">
      <c r="A11" s="19" t="s">
        <v>33</v>
      </c>
      <c r="B11" s="18" t="s">
        <v>34</v>
      </c>
      <c r="C11" s="18">
        <f t="shared" si="0"/>
        <v>5189</v>
      </c>
      <c r="D11" s="18">
        <f t="shared" si="1"/>
        <v>0</v>
      </c>
      <c r="E11" s="18">
        <v>0</v>
      </c>
      <c r="F11" s="18">
        <v>0</v>
      </c>
      <c r="G11" s="18">
        <v>4790.5</v>
      </c>
      <c r="H11" s="18">
        <v>0</v>
      </c>
      <c r="I11" s="18">
        <v>281.5</v>
      </c>
      <c r="J11" s="18">
        <v>0</v>
      </c>
      <c r="K11" s="18">
        <v>117</v>
      </c>
      <c r="L11" s="18">
        <v>0</v>
      </c>
      <c r="M11" s="18">
        <f t="shared" si="2"/>
        <v>0</v>
      </c>
      <c r="N11" s="18">
        <f t="shared" si="3"/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f t="shared" si="4"/>
        <v>0</v>
      </c>
      <c r="X11" s="18">
        <f t="shared" si="5"/>
        <v>0</v>
      </c>
      <c r="Y11" s="18">
        <f t="shared" si="6"/>
        <v>0</v>
      </c>
      <c r="Z11" s="18">
        <f t="shared" si="7"/>
        <v>0</v>
      </c>
      <c r="AA11" s="18">
        <f t="shared" si="8"/>
        <v>0</v>
      </c>
      <c r="AB11" s="18">
        <f t="shared" si="9"/>
        <v>0</v>
      </c>
      <c r="AC11" s="18">
        <f t="shared" si="10"/>
        <v>0</v>
      </c>
      <c r="AD11" s="18">
        <f t="shared" si="11"/>
        <v>0</v>
      </c>
      <c r="AE11" s="18">
        <f t="shared" si="12"/>
        <v>0</v>
      </c>
      <c r="AF11" s="18">
        <f t="shared" si="13"/>
        <v>0</v>
      </c>
    </row>
    <row r="12" spans="1:32" ht="42.75" x14ac:dyDescent="0.25">
      <c r="A12" s="16">
        <v>3</v>
      </c>
      <c r="B12" s="17" t="s">
        <v>58</v>
      </c>
      <c r="C12" s="18">
        <f t="shared" si="0"/>
        <v>29097.7</v>
      </c>
      <c r="D12" s="18">
        <f t="shared" si="1"/>
        <v>0</v>
      </c>
      <c r="E12" s="18">
        <v>1393</v>
      </c>
      <c r="F12" s="18">
        <v>0</v>
      </c>
      <c r="G12" s="18">
        <v>6632</v>
      </c>
      <c r="H12" s="18">
        <v>0</v>
      </c>
      <c r="I12" s="18">
        <v>20937.7</v>
      </c>
      <c r="J12" s="18">
        <v>0</v>
      </c>
      <c r="K12" s="18">
        <v>135</v>
      </c>
      <c r="L12" s="18">
        <v>0</v>
      </c>
      <c r="M12" s="18">
        <f t="shared" si="2"/>
        <v>0</v>
      </c>
      <c r="N12" s="18">
        <f t="shared" si="3"/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f t="shared" si="4"/>
        <v>0</v>
      </c>
      <c r="X12" s="18">
        <f t="shared" si="5"/>
        <v>0</v>
      </c>
      <c r="Y12" s="18">
        <f t="shared" si="6"/>
        <v>0</v>
      </c>
      <c r="Z12" s="18">
        <f t="shared" si="7"/>
        <v>0</v>
      </c>
      <c r="AA12" s="18">
        <f t="shared" si="8"/>
        <v>0</v>
      </c>
      <c r="AB12" s="18">
        <f t="shared" si="9"/>
        <v>0</v>
      </c>
      <c r="AC12" s="18">
        <f t="shared" si="10"/>
        <v>0</v>
      </c>
      <c r="AD12" s="18">
        <f t="shared" si="11"/>
        <v>0</v>
      </c>
      <c r="AE12" s="18">
        <f t="shared" si="12"/>
        <v>0</v>
      </c>
      <c r="AF12" s="18">
        <f t="shared" si="13"/>
        <v>0</v>
      </c>
    </row>
    <row r="13" spans="1:32" ht="30" x14ac:dyDescent="0.25">
      <c r="A13" s="19" t="s">
        <v>59</v>
      </c>
      <c r="B13" s="18" t="s">
        <v>60</v>
      </c>
      <c r="C13" s="18">
        <f t="shared" si="0"/>
        <v>8442.2999999999993</v>
      </c>
      <c r="D13" s="18">
        <f t="shared" si="1"/>
        <v>0</v>
      </c>
      <c r="E13" s="18">
        <v>0</v>
      </c>
      <c r="F13" s="18">
        <v>0</v>
      </c>
      <c r="G13" s="18">
        <v>90</v>
      </c>
      <c r="H13" s="18">
        <v>0</v>
      </c>
      <c r="I13" s="18">
        <v>8322.2999999999993</v>
      </c>
      <c r="J13" s="18">
        <v>0</v>
      </c>
      <c r="K13" s="18">
        <v>30</v>
      </c>
      <c r="L13" s="18">
        <v>0</v>
      </c>
      <c r="M13" s="18">
        <f t="shared" si="2"/>
        <v>0</v>
      </c>
      <c r="N13" s="18">
        <f t="shared" si="3"/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f t="shared" si="4"/>
        <v>0</v>
      </c>
      <c r="X13" s="18">
        <f t="shared" si="5"/>
        <v>0</v>
      </c>
      <c r="Y13" s="18">
        <f t="shared" si="6"/>
        <v>0</v>
      </c>
      <c r="Z13" s="18">
        <f t="shared" si="7"/>
        <v>0</v>
      </c>
      <c r="AA13" s="18">
        <f t="shared" si="8"/>
        <v>0</v>
      </c>
      <c r="AB13" s="18">
        <f t="shared" si="9"/>
        <v>0</v>
      </c>
      <c r="AC13" s="18">
        <f t="shared" si="10"/>
        <v>0</v>
      </c>
      <c r="AD13" s="18">
        <f t="shared" si="11"/>
        <v>0</v>
      </c>
      <c r="AE13" s="18">
        <f t="shared" si="12"/>
        <v>0</v>
      </c>
      <c r="AF13" s="18">
        <f t="shared" si="13"/>
        <v>0</v>
      </c>
    </row>
    <row r="14" spans="1:32" ht="30" x14ac:dyDescent="0.25">
      <c r="A14" s="19" t="s">
        <v>64</v>
      </c>
      <c r="B14" s="18" t="s">
        <v>65</v>
      </c>
      <c r="C14" s="18">
        <f t="shared" si="0"/>
        <v>6550</v>
      </c>
      <c r="D14" s="18">
        <f t="shared" si="1"/>
        <v>0</v>
      </c>
      <c r="E14" s="18">
        <v>300</v>
      </c>
      <c r="F14" s="18">
        <v>0</v>
      </c>
      <c r="G14" s="18">
        <v>5200</v>
      </c>
      <c r="H14" s="18">
        <v>0</v>
      </c>
      <c r="I14" s="18">
        <v>1045</v>
      </c>
      <c r="J14" s="18">
        <v>0</v>
      </c>
      <c r="K14" s="18">
        <v>5</v>
      </c>
      <c r="L14" s="18">
        <v>0</v>
      </c>
      <c r="M14" s="18">
        <f t="shared" si="2"/>
        <v>0</v>
      </c>
      <c r="N14" s="18">
        <f t="shared" si="3"/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f t="shared" si="4"/>
        <v>0</v>
      </c>
      <c r="X14" s="18">
        <f t="shared" si="5"/>
        <v>0</v>
      </c>
      <c r="Y14" s="18">
        <f t="shared" si="6"/>
        <v>0</v>
      </c>
      <c r="Z14" s="18">
        <f t="shared" si="7"/>
        <v>0</v>
      </c>
      <c r="AA14" s="18">
        <f t="shared" si="8"/>
        <v>0</v>
      </c>
      <c r="AB14" s="18">
        <f t="shared" si="9"/>
        <v>0</v>
      </c>
      <c r="AC14" s="18">
        <f t="shared" si="10"/>
        <v>0</v>
      </c>
      <c r="AD14" s="18">
        <f t="shared" si="11"/>
        <v>0</v>
      </c>
      <c r="AE14" s="18">
        <f t="shared" si="12"/>
        <v>0</v>
      </c>
      <c r="AF14" s="18">
        <f t="shared" si="13"/>
        <v>0</v>
      </c>
    </row>
    <row r="15" spans="1:32" x14ac:dyDescent="0.25">
      <c r="A15" s="19" t="s">
        <v>67</v>
      </c>
      <c r="B15" s="18" t="s">
        <v>68</v>
      </c>
      <c r="C15" s="18">
        <f t="shared" si="0"/>
        <v>6995.8</v>
      </c>
      <c r="D15" s="18">
        <f t="shared" si="1"/>
        <v>0</v>
      </c>
      <c r="E15" s="18">
        <v>1093</v>
      </c>
      <c r="F15" s="18">
        <v>0</v>
      </c>
      <c r="G15" s="18">
        <v>1302</v>
      </c>
      <c r="H15" s="18">
        <v>0</v>
      </c>
      <c r="I15" s="18">
        <v>4595.8</v>
      </c>
      <c r="J15" s="18">
        <v>0</v>
      </c>
      <c r="K15" s="18">
        <v>5</v>
      </c>
      <c r="L15" s="18">
        <v>0</v>
      </c>
      <c r="M15" s="18">
        <f t="shared" si="2"/>
        <v>0</v>
      </c>
      <c r="N15" s="18">
        <f t="shared" si="3"/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f t="shared" si="4"/>
        <v>0</v>
      </c>
      <c r="X15" s="18">
        <f t="shared" si="5"/>
        <v>0</v>
      </c>
      <c r="Y15" s="18">
        <f t="shared" si="6"/>
        <v>0</v>
      </c>
      <c r="Z15" s="18">
        <f t="shared" si="7"/>
        <v>0</v>
      </c>
      <c r="AA15" s="18">
        <f t="shared" si="8"/>
        <v>0</v>
      </c>
      <c r="AB15" s="18">
        <f t="shared" si="9"/>
        <v>0</v>
      </c>
      <c r="AC15" s="18">
        <f t="shared" si="10"/>
        <v>0</v>
      </c>
      <c r="AD15" s="18">
        <f t="shared" si="11"/>
        <v>0</v>
      </c>
      <c r="AE15" s="18">
        <f t="shared" si="12"/>
        <v>0</v>
      </c>
      <c r="AF15" s="18">
        <f t="shared" si="13"/>
        <v>0</v>
      </c>
    </row>
    <row r="16" spans="1:32" x14ac:dyDescent="0.25">
      <c r="A16" s="19" t="s">
        <v>80</v>
      </c>
      <c r="B16" s="18" t="s">
        <v>81</v>
      </c>
      <c r="C16" s="18">
        <f t="shared" si="0"/>
        <v>7109.6</v>
      </c>
      <c r="D16" s="18">
        <f t="shared" si="1"/>
        <v>0</v>
      </c>
      <c r="E16" s="18">
        <v>0</v>
      </c>
      <c r="F16" s="18">
        <v>0</v>
      </c>
      <c r="G16" s="18">
        <v>40</v>
      </c>
      <c r="H16" s="18">
        <v>0</v>
      </c>
      <c r="I16" s="18">
        <v>6974.6</v>
      </c>
      <c r="J16" s="18">
        <v>0</v>
      </c>
      <c r="K16" s="18">
        <v>95</v>
      </c>
      <c r="L16" s="18">
        <v>0</v>
      </c>
      <c r="M16" s="18">
        <f t="shared" si="2"/>
        <v>0</v>
      </c>
      <c r="N16" s="18">
        <f t="shared" si="3"/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f t="shared" si="4"/>
        <v>0</v>
      </c>
      <c r="X16" s="18">
        <f t="shared" si="5"/>
        <v>0</v>
      </c>
      <c r="Y16" s="18">
        <f t="shared" si="6"/>
        <v>0</v>
      </c>
      <c r="Z16" s="18">
        <f t="shared" si="7"/>
        <v>0</v>
      </c>
      <c r="AA16" s="18">
        <f t="shared" si="8"/>
        <v>0</v>
      </c>
      <c r="AB16" s="18">
        <f t="shared" si="9"/>
        <v>0</v>
      </c>
      <c r="AC16" s="18">
        <f t="shared" si="10"/>
        <v>0</v>
      </c>
      <c r="AD16" s="18">
        <f t="shared" si="11"/>
        <v>0</v>
      </c>
      <c r="AE16" s="18">
        <f t="shared" si="12"/>
        <v>0</v>
      </c>
      <c r="AF16" s="18">
        <f t="shared" si="13"/>
        <v>0</v>
      </c>
    </row>
    <row r="17" spans="1:32" ht="71.25" x14ac:dyDescent="0.25">
      <c r="A17" s="16">
        <v>4</v>
      </c>
      <c r="B17" s="17" t="s">
        <v>86</v>
      </c>
      <c r="C17" s="18">
        <f t="shared" si="0"/>
        <v>36404.6</v>
      </c>
      <c r="D17" s="18">
        <f t="shared" si="1"/>
        <v>0</v>
      </c>
      <c r="E17" s="18">
        <v>0</v>
      </c>
      <c r="F17" s="18">
        <v>0</v>
      </c>
      <c r="G17" s="18">
        <v>31600</v>
      </c>
      <c r="H17" s="18">
        <v>0</v>
      </c>
      <c r="I17" s="18">
        <v>4647.6000000000004</v>
      </c>
      <c r="J17" s="18">
        <v>0</v>
      </c>
      <c r="K17" s="18">
        <v>157</v>
      </c>
      <c r="L17" s="18">
        <v>0</v>
      </c>
      <c r="M17" s="18">
        <f t="shared" si="2"/>
        <v>0</v>
      </c>
      <c r="N17" s="18">
        <f t="shared" si="3"/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f t="shared" si="4"/>
        <v>0</v>
      </c>
      <c r="X17" s="18">
        <f t="shared" si="5"/>
        <v>0</v>
      </c>
      <c r="Y17" s="18">
        <f t="shared" si="6"/>
        <v>0</v>
      </c>
      <c r="Z17" s="18">
        <f t="shared" si="7"/>
        <v>0</v>
      </c>
      <c r="AA17" s="18">
        <f t="shared" si="8"/>
        <v>0</v>
      </c>
      <c r="AB17" s="18">
        <f t="shared" si="9"/>
        <v>0</v>
      </c>
      <c r="AC17" s="18">
        <f t="shared" si="10"/>
        <v>0</v>
      </c>
      <c r="AD17" s="18">
        <f t="shared" si="11"/>
        <v>0</v>
      </c>
      <c r="AE17" s="18">
        <f t="shared" si="12"/>
        <v>0</v>
      </c>
      <c r="AF17" s="18">
        <f t="shared" si="13"/>
        <v>0</v>
      </c>
    </row>
    <row r="18" spans="1:32" ht="85.5" x14ac:dyDescent="0.25">
      <c r="A18" s="16">
        <v>5</v>
      </c>
      <c r="B18" s="17" t="s">
        <v>92</v>
      </c>
      <c r="C18" s="18">
        <f t="shared" si="0"/>
        <v>48</v>
      </c>
      <c r="D18" s="18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18">
        <v>48</v>
      </c>
      <c r="J18" s="18">
        <v>0</v>
      </c>
      <c r="K18" s="18">
        <v>0</v>
      </c>
      <c r="L18" s="18">
        <v>0</v>
      </c>
      <c r="M18" s="18">
        <f t="shared" si="2"/>
        <v>0</v>
      </c>
      <c r="N18" s="18">
        <f t="shared" si="3"/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f t="shared" si="4"/>
        <v>0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0</v>
      </c>
      <c r="AB18" s="18">
        <f t="shared" si="9"/>
        <v>0</v>
      </c>
      <c r="AC18" s="18">
        <f t="shared" si="10"/>
        <v>0</v>
      </c>
      <c r="AD18" s="18">
        <f t="shared" si="11"/>
        <v>0</v>
      </c>
      <c r="AE18" s="18">
        <f t="shared" si="12"/>
        <v>0</v>
      </c>
      <c r="AF18" s="18">
        <f t="shared" si="13"/>
        <v>0</v>
      </c>
    </row>
    <row r="19" spans="1:32" ht="57" x14ac:dyDescent="0.25">
      <c r="A19" s="16">
        <v>6</v>
      </c>
      <c r="B19" s="17" t="s">
        <v>99</v>
      </c>
      <c r="C19" s="18">
        <f t="shared" si="0"/>
        <v>2328.0482000000002</v>
      </c>
      <c r="D19" s="18">
        <f t="shared" si="1"/>
        <v>0</v>
      </c>
      <c r="E19" s="18">
        <v>458.72539999999998</v>
      </c>
      <c r="F19" s="18">
        <v>0</v>
      </c>
      <c r="G19" s="18">
        <v>269.2518</v>
      </c>
      <c r="H19" s="18">
        <v>0</v>
      </c>
      <c r="I19" s="18">
        <v>269.2518</v>
      </c>
      <c r="J19" s="18">
        <v>0</v>
      </c>
      <c r="K19" s="18">
        <v>1330.8191999999999</v>
      </c>
      <c r="L19" s="18">
        <v>0</v>
      </c>
      <c r="M19" s="18">
        <f t="shared" si="2"/>
        <v>0</v>
      </c>
      <c r="N19" s="18">
        <f t="shared" si="3"/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f t="shared" si="4"/>
        <v>0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0</v>
      </c>
      <c r="AD19" s="18">
        <f t="shared" si="11"/>
        <v>0</v>
      </c>
      <c r="AE19" s="18">
        <f t="shared" si="12"/>
        <v>0</v>
      </c>
      <c r="AF19" s="18">
        <f t="shared" si="13"/>
        <v>0</v>
      </c>
    </row>
    <row r="20" spans="1:32" ht="71.25" x14ac:dyDescent="0.25">
      <c r="A20" s="16">
        <v>7</v>
      </c>
      <c r="B20" s="17" t="s">
        <v>102</v>
      </c>
      <c r="C20" s="18">
        <f t="shared" si="0"/>
        <v>170.5</v>
      </c>
      <c r="D20" s="18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170.5</v>
      </c>
      <c r="J20" s="18">
        <v>0</v>
      </c>
      <c r="K20" s="18">
        <v>0</v>
      </c>
      <c r="L20" s="18">
        <v>0</v>
      </c>
      <c r="M20" s="18">
        <f t="shared" si="2"/>
        <v>0</v>
      </c>
      <c r="N20" s="18">
        <f t="shared" si="3"/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f t="shared" si="4"/>
        <v>0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0</v>
      </c>
      <c r="AD20" s="18">
        <f t="shared" si="11"/>
        <v>0</v>
      </c>
      <c r="AE20" s="18">
        <f t="shared" si="12"/>
        <v>0</v>
      </c>
      <c r="AF20" s="18">
        <f t="shared" si="13"/>
        <v>0</v>
      </c>
    </row>
    <row r="21" spans="1:32" ht="42.75" x14ac:dyDescent="0.25">
      <c r="A21" s="16">
        <v>8</v>
      </c>
      <c r="B21" s="17" t="s">
        <v>111</v>
      </c>
      <c r="C21" s="18">
        <f t="shared" si="0"/>
        <v>173600</v>
      </c>
      <c r="D21" s="18">
        <f t="shared" si="1"/>
        <v>0</v>
      </c>
      <c r="E21" s="18">
        <v>0</v>
      </c>
      <c r="F21" s="18">
        <v>0</v>
      </c>
      <c r="G21" s="18">
        <v>165016</v>
      </c>
      <c r="H21" s="18">
        <v>0</v>
      </c>
      <c r="I21" s="18">
        <v>8584</v>
      </c>
      <c r="J21" s="18">
        <v>0</v>
      </c>
      <c r="K21" s="18">
        <v>0</v>
      </c>
      <c r="L21" s="18">
        <v>0</v>
      </c>
      <c r="M21" s="18">
        <f t="shared" si="2"/>
        <v>0</v>
      </c>
      <c r="N21" s="18">
        <f t="shared" si="3"/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f t="shared" si="4"/>
        <v>0</v>
      </c>
      <c r="X21" s="18">
        <f t="shared" si="5"/>
        <v>0</v>
      </c>
      <c r="Y21" s="18">
        <f t="shared" si="6"/>
        <v>0</v>
      </c>
      <c r="Z21" s="18">
        <f t="shared" si="7"/>
        <v>0</v>
      </c>
      <c r="AA21" s="18">
        <f t="shared" si="8"/>
        <v>0</v>
      </c>
      <c r="AB21" s="18">
        <f t="shared" si="9"/>
        <v>0</v>
      </c>
      <c r="AC21" s="18">
        <f t="shared" si="10"/>
        <v>0</v>
      </c>
      <c r="AD21" s="18">
        <f t="shared" si="11"/>
        <v>0</v>
      </c>
      <c r="AE21" s="18">
        <f t="shared" si="12"/>
        <v>0</v>
      </c>
      <c r="AF21" s="18">
        <f t="shared" si="13"/>
        <v>0</v>
      </c>
    </row>
    <row r="22" spans="1:32" ht="30" x14ac:dyDescent="0.25">
      <c r="A22" s="19" t="s">
        <v>112</v>
      </c>
      <c r="B22" s="18" t="s">
        <v>113</v>
      </c>
      <c r="C22" s="18">
        <f t="shared" si="0"/>
        <v>1823</v>
      </c>
      <c r="D22" s="18">
        <f t="shared" si="1"/>
        <v>0</v>
      </c>
      <c r="E22" s="18">
        <v>0</v>
      </c>
      <c r="F22" s="18">
        <v>0</v>
      </c>
      <c r="G22" s="18">
        <v>1303</v>
      </c>
      <c r="H22" s="18">
        <v>0</v>
      </c>
      <c r="I22" s="18">
        <v>520</v>
      </c>
      <c r="J22" s="18">
        <v>0</v>
      </c>
      <c r="K22" s="18">
        <v>0</v>
      </c>
      <c r="L22" s="18">
        <v>0</v>
      </c>
      <c r="M22" s="18">
        <f t="shared" si="2"/>
        <v>19366.2</v>
      </c>
      <c r="N22" s="18">
        <f t="shared" si="3"/>
        <v>0</v>
      </c>
      <c r="O22" s="18">
        <v>0</v>
      </c>
      <c r="P22" s="18">
        <v>0</v>
      </c>
      <c r="Q22" s="18">
        <v>6646.7</v>
      </c>
      <c r="R22" s="18">
        <v>0</v>
      </c>
      <c r="S22" s="18">
        <f>11260.2+1459.3</f>
        <v>12719.5</v>
      </c>
      <c r="T22" s="18">
        <v>0</v>
      </c>
      <c r="U22" s="18">
        <v>0</v>
      </c>
      <c r="V22" s="18">
        <v>0</v>
      </c>
      <c r="W22" s="18">
        <f t="shared" si="4"/>
        <v>1062.3</v>
      </c>
      <c r="X22" s="18">
        <f t="shared" si="5"/>
        <v>0</v>
      </c>
      <c r="Y22" s="18">
        <f t="shared" si="6"/>
        <v>0</v>
      </c>
      <c r="Z22" s="18">
        <f t="shared" si="7"/>
        <v>0</v>
      </c>
      <c r="AA22" s="18">
        <f t="shared" si="8"/>
        <v>510.1</v>
      </c>
      <c r="AB22" s="18">
        <f t="shared" si="9"/>
        <v>0</v>
      </c>
      <c r="AC22" s="18">
        <f t="shared" si="10"/>
        <v>2446.1</v>
      </c>
      <c r="AD22" s="18">
        <f t="shared" si="11"/>
        <v>0</v>
      </c>
      <c r="AE22" s="18">
        <f t="shared" si="12"/>
        <v>0</v>
      </c>
      <c r="AF22" s="18">
        <f t="shared" si="13"/>
        <v>0</v>
      </c>
    </row>
    <row r="23" spans="1:32" ht="45" x14ac:dyDescent="0.25">
      <c r="A23" s="19" t="s">
        <v>117</v>
      </c>
      <c r="B23" s="18" t="s">
        <v>118</v>
      </c>
      <c r="C23" s="18">
        <f t="shared" si="0"/>
        <v>84848</v>
      </c>
      <c r="D23" s="18">
        <f t="shared" si="1"/>
        <v>0</v>
      </c>
      <c r="E23" s="18">
        <v>0</v>
      </c>
      <c r="F23" s="18">
        <v>0</v>
      </c>
      <c r="G23" s="18">
        <v>81205</v>
      </c>
      <c r="H23" s="18">
        <v>0</v>
      </c>
      <c r="I23" s="18">
        <v>3643</v>
      </c>
      <c r="J23" s="18">
        <v>0</v>
      </c>
      <c r="K23" s="18">
        <v>0</v>
      </c>
      <c r="L23" s="18">
        <v>0</v>
      </c>
      <c r="M23" s="18">
        <f t="shared" si="2"/>
        <v>56876</v>
      </c>
      <c r="N23" s="18">
        <f t="shared" si="3"/>
        <v>0</v>
      </c>
      <c r="O23" s="18">
        <v>0</v>
      </c>
      <c r="P23" s="18">
        <v>0</v>
      </c>
      <c r="Q23" s="18">
        <v>40430.800000000003</v>
      </c>
      <c r="R23" s="18">
        <v>0</v>
      </c>
      <c r="S23" s="18">
        <f>14824.8+1620.4</f>
        <v>16445.2</v>
      </c>
      <c r="T23" s="18">
        <v>0</v>
      </c>
      <c r="U23" s="18">
        <v>0</v>
      </c>
      <c r="V23" s="18">
        <v>0</v>
      </c>
      <c r="W23" s="18">
        <f t="shared" si="4"/>
        <v>67</v>
      </c>
      <c r="X23" s="18">
        <f t="shared" si="5"/>
        <v>0</v>
      </c>
      <c r="Y23" s="18">
        <f t="shared" si="6"/>
        <v>0</v>
      </c>
      <c r="Z23" s="18">
        <f t="shared" si="7"/>
        <v>0</v>
      </c>
      <c r="AA23" s="18">
        <f t="shared" si="8"/>
        <v>49.8</v>
      </c>
      <c r="AB23" s="18">
        <f t="shared" si="9"/>
        <v>0</v>
      </c>
      <c r="AC23" s="18">
        <f t="shared" si="10"/>
        <v>451.4</v>
      </c>
      <c r="AD23" s="18">
        <f t="shared" si="11"/>
        <v>0</v>
      </c>
      <c r="AE23" s="18">
        <f t="shared" si="12"/>
        <v>0</v>
      </c>
      <c r="AF23" s="18">
        <f t="shared" si="13"/>
        <v>0</v>
      </c>
    </row>
    <row r="24" spans="1:32" ht="60" x14ac:dyDescent="0.25">
      <c r="A24" s="19" t="s">
        <v>122</v>
      </c>
      <c r="B24" s="18" t="s">
        <v>123</v>
      </c>
      <c r="C24" s="18">
        <f t="shared" si="0"/>
        <v>34</v>
      </c>
      <c r="D24" s="18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34</v>
      </c>
      <c r="J24" s="18">
        <v>0</v>
      </c>
      <c r="K24" s="18">
        <v>0</v>
      </c>
      <c r="L24" s="18">
        <v>0</v>
      </c>
      <c r="M24" s="18">
        <f t="shared" si="2"/>
        <v>0</v>
      </c>
      <c r="N24" s="18">
        <f t="shared" si="3"/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f t="shared" si="4"/>
        <v>0</v>
      </c>
      <c r="X24" s="18">
        <f t="shared" si="5"/>
        <v>0</v>
      </c>
      <c r="Y24" s="18">
        <f t="shared" si="6"/>
        <v>0</v>
      </c>
      <c r="Z24" s="18">
        <f t="shared" si="7"/>
        <v>0</v>
      </c>
      <c r="AA24" s="18">
        <f t="shared" si="8"/>
        <v>0</v>
      </c>
      <c r="AB24" s="18">
        <f t="shared" si="9"/>
        <v>0</v>
      </c>
      <c r="AC24" s="18">
        <f t="shared" si="10"/>
        <v>0</v>
      </c>
      <c r="AD24" s="18">
        <f t="shared" si="11"/>
        <v>0</v>
      </c>
      <c r="AE24" s="18">
        <f t="shared" si="12"/>
        <v>0</v>
      </c>
      <c r="AF24" s="18">
        <f t="shared" si="13"/>
        <v>0</v>
      </c>
    </row>
    <row r="25" spans="1:32" ht="45" x14ac:dyDescent="0.25">
      <c r="A25" s="19" t="s">
        <v>129</v>
      </c>
      <c r="B25" s="18" t="s">
        <v>130</v>
      </c>
      <c r="C25" s="18">
        <f t="shared" si="0"/>
        <v>95</v>
      </c>
      <c r="D25" s="18">
        <f t="shared" si="1"/>
        <v>0</v>
      </c>
      <c r="E25" s="18">
        <v>0</v>
      </c>
      <c r="F25" s="18">
        <v>0</v>
      </c>
      <c r="G25" s="18">
        <v>0</v>
      </c>
      <c r="H25" s="18">
        <v>0</v>
      </c>
      <c r="I25" s="18">
        <v>95</v>
      </c>
      <c r="J25" s="18">
        <v>0</v>
      </c>
      <c r="K25" s="18">
        <v>0</v>
      </c>
      <c r="L25" s="18">
        <v>0</v>
      </c>
      <c r="M25" s="18">
        <f t="shared" si="2"/>
        <v>0</v>
      </c>
      <c r="N25" s="18">
        <f t="shared" si="3"/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f t="shared" si="4"/>
        <v>0</v>
      </c>
      <c r="X25" s="18">
        <f t="shared" si="5"/>
        <v>0</v>
      </c>
      <c r="Y25" s="18">
        <f t="shared" si="6"/>
        <v>0</v>
      </c>
      <c r="Z25" s="18">
        <f t="shared" si="7"/>
        <v>0</v>
      </c>
      <c r="AA25" s="18">
        <f t="shared" si="8"/>
        <v>0</v>
      </c>
      <c r="AB25" s="18">
        <f t="shared" si="9"/>
        <v>0</v>
      </c>
      <c r="AC25" s="18">
        <f t="shared" si="10"/>
        <v>0</v>
      </c>
      <c r="AD25" s="18">
        <f t="shared" si="11"/>
        <v>0</v>
      </c>
      <c r="AE25" s="18">
        <f t="shared" si="12"/>
        <v>0</v>
      </c>
      <c r="AF25" s="18">
        <f t="shared" si="13"/>
        <v>0</v>
      </c>
    </row>
    <row r="26" spans="1:32" ht="71.25" x14ac:dyDescent="0.25">
      <c r="A26" s="16">
        <v>9</v>
      </c>
      <c r="B26" s="17" t="s">
        <v>133</v>
      </c>
      <c r="C26" s="18">
        <f t="shared" si="0"/>
        <v>0</v>
      </c>
      <c r="D26" s="18">
        <f t="shared" si="1"/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f t="shared" si="2"/>
        <v>0</v>
      </c>
      <c r="N26" s="18">
        <f t="shared" si="3"/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f t="shared" si="4"/>
        <v>0</v>
      </c>
      <c r="X26" s="18">
        <f t="shared" si="5"/>
        <v>0</v>
      </c>
      <c r="Y26" s="18">
        <f t="shared" si="6"/>
        <v>0</v>
      </c>
      <c r="Z26" s="18">
        <f t="shared" si="7"/>
        <v>0</v>
      </c>
      <c r="AA26" s="18">
        <f t="shared" si="8"/>
        <v>0</v>
      </c>
      <c r="AB26" s="18">
        <f t="shared" si="9"/>
        <v>0</v>
      </c>
      <c r="AC26" s="18">
        <f t="shared" si="10"/>
        <v>0</v>
      </c>
      <c r="AD26" s="18">
        <f t="shared" si="11"/>
        <v>0</v>
      </c>
      <c r="AE26" s="18">
        <f t="shared" si="12"/>
        <v>0</v>
      </c>
      <c r="AF26" s="18">
        <f t="shared" si="13"/>
        <v>0</v>
      </c>
    </row>
    <row r="27" spans="1:32" ht="42.75" x14ac:dyDescent="0.25">
      <c r="A27" s="16">
        <v>10</v>
      </c>
      <c r="B27" s="17" t="s">
        <v>138</v>
      </c>
      <c r="C27" s="18">
        <f t="shared" si="0"/>
        <v>2777.6</v>
      </c>
      <c r="D27" s="18">
        <f t="shared" si="1"/>
        <v>0</v>
      </c>
      <c r="E27" s="18">
        <v>0</v>
      </c>
      <c r="F27" s="18">
        <v>0</v>
      </c>
      <c r="G27" s="18">
        <v>897.6</v>
      </c>
      <c r="H27" s="18">
        <v>0</v>
      </c>
      <c r="I27" s="18">
        <v>100</v>
      </c>
      <c r="J27" s="18">
        <v>0</v>
      </c>
      <c r="K27" s="18">
        <v>1780</v>
      </c>
      <c r="L27" s="18">
        <v>0</v>
      </c>
      <c r="M27" s="18">
        <f t="shared" si="2"/>
        <v>0</v>
      </c>
      <c r="N27" s="18">
        <f t="shared" si="3"/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f t="shared" si="4"/>
        <v>0</v>
      </c>
      <c r="X27" s="18">
        <f t="shared" si="5"/>
        <v>0</v>
      </c>
      <c r="Y27" s="18">
        <f t="shared" si="6"/>
        <v>0</v>
      </c>
      <c r="Z27" s="18">
        <f t="shared" si="7"/>
        <v>0</v>
      </c>
      <c r="AA27" s="18">
        <f t="shared" si="8"/>
        <v>0</v>
      </c>
      <c r="AB27" s="18">
        <f t="shared" si="9"/>
        <v>0</v>
      </c>
      <c r="AC27" s="18">
        <f t="shared" si="10"/>
        <v>0</v>
      </c>
      <c r="AD27" s="18">
        <f t="shared" si="11"/>
        <v>0</v>
      </c>
      <c r="AE27" s="18">
        <f t="shared" si="12"/>
        <v>0</v>
      </c>
      <c r="AF27" s="18">
        <f t="shared" si="13"/>
        <v>0</v>
      </c>
    </row>
    <row r="28" spans="1:32" ht="71.25" x14ac:dyDescent="0.25">
      <c r="A28" s="16">
        <v>11</v>
      </c>
      <c r="B28" s="17" t="s">
        <v>144</v>
      </c>
      <c r="C28" s="18">
        <f t="shared" si="0"/>
        <v>3321.5</v>
      </c>
      <c r="D28" s="18">
        <f t="shared" si="1"/>
        <v>0</v>
      </c>
      <c r="E28" s="18">
        <v>800</v>
      </c>
      <c r="F28" s="18">
        <v>0</v>
      </c>
      <c r="G28" s="18">
        <v>1205.5</v>
      </c>
      <c r="H28" s="18">
        <v>0</v>
      </c>
      <c r="I28" s="18">
        <v>896</v>
      </c>
      <c r="J28" s="18">
        <v>0</v>
      </c>
      <c r="K28" s="18">
        <v>420</v>
      </c>
      <c r="L28" s="18">
        <v>0</v>
      </c>
      <c r="M28" s="18">
        <f t="shared" si="2"/>
        <v>1340</v>
      </c>
      <c r="N28" s="18">
        <f t="shared" si="3"/>
        <v>0</v>
      </c>
      <c r="O28" s="18">
        <v>0</v>
      </c>
      <c r="P28" s="18">
        <v>0</v>
      </c>
      <c r="Q28" s="18">
        <v>0</v>
      </c>
      <c r="R28" s="18">
        <v>0</v>
      </c>
      <c r="S28" s="18">
        <v>1340</v>
      </c>
      <c r="T28" s="18">
        <v>0</v>
      </c>
      <c r="U28" s="18">
        <v>0</v>
      </c>
      <c r="V28" s="18">
        <v>0</v>
      </c>
      <c r="W28" s="18">
        <f t="shared" si="4"/>
        <v>40.299999999999997</v>
      </c>
      <c r="X28" s="18">
        <f t="shared" si="5"/>
        <v>0</v>
      </c>
      <c r="Y28" s="18">
        <f t="shared" si="6"/>
        <v>0</v>
      </c>
      <c r="Z28" s="18">
        <f t="shared" si="7"/>
        <v>0</v>
      </c>
      <c r="AA28" s="18">
        <f t="shared" si="8"/>
        <v>0</v>
      </c>
      <c r="AB28" s="18">
        <f t="shared" si="9"/>
        <v>0</v>
      </c>
      <c r="AC28" s="18">
        <f t="shared" si="10"/>
        <v>149.6</v>
      </c>
      <c r="AD28" s="18">
        <f t="shared" si="11"/>
        <v>0</v>
      </c>
      <c r="AE28" s="18">
        <f t="shared" si="12"/>
        <v>0</v>
      </c>
      <c r="AF28" s="18">
        <f t="shared" si="13"/>
        <v>0</v>
      </c>
    </row>
    <row r="29" spans="1:32" ht="57" x14ac:dyDescent="0.25">
      <c r="A29" s="16">
        <v>12</v>
      </c>
      <c r="B29" s="17" t="s">
        <v>148</v>
      </c>
      <c r="C29" s="18">
        <f t="shared" si="0"/>
        <v>37.5</v>
      </c>
      <c r="D29" s="18">
        <f t="shared" si="1"/>
        <v>0</v>
      </c>
      <c r="E29" s="18">
        <v>0</v>
      </c>
      <c r="F29" s="18">
        <v>0</v>
      </c>
      <c r="G29" s="18">
        <v>0</v>
      </c>
      <c r="H29" s="18">
        <v>0</v>
      </c>
      <c r="I29" s="18">
        <v>37.5</v>
      </c>
      <c r="J29" s="18">
        <v>0</v>
      </c>
      <c r="K29" s="18">
        <v>0</v>
      </c>
      <c r="L29" s="18">
        <v>0</v>
      </c>
      <c r="M29" s="18">
        <f t="shared" si="2"/>
        <v>0</v>
      </c>
      <c r="N29" s="18">
        <f t="shared" si="3"/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f t="shared" si="4"/>
        <v>0</v>
      </c>
      <c r="X29" s="18">
        <f t="shared" si="5"/>
        <v>0</v>
      </c>
      <c r="Y29" s="18">
        <f t="shared" si="6"/>
        <v>0</v>
      </c>
      <c r="Z29" s="18">
        <f t="shared" si="7"/>
        <v>0</v>
      </c>
      <c r="AA29" s="18">
        <f t="shared" si="8"/>
        <v>0</v>
      </c>
      <c r="AB29" s="18">
        <f t="shared" si="9"/>
        <v>0</v>
      </c>
      <c r="AC29" s="18">
        <f t="shared" si="10"/>
        <v>0</v>
      </c>
      <c r="AD29" s="18">
        <f t="shared" si="11"/>
        <v>0</v>
      </c>
      <c r="AE29" s="18">
        <f t="shared" si="12"/>
        <v>0</v>
      </c>
      <c r="AF29" s="18">
        <f t="shared" si="13"/>
        <v>0</v>
      </c>
    </row>
    <row r="30" spans="1:32" ht="71.25" x14ac:dyDescent="0.25">
      <c r="A30" s="16">
        <v>13</v>
      </c>
      <c r="B30" s="17" t="s">
        <v>158</v>
      </c>
      <c r="C30" s="18">
        <f t="shared" si="0"/>
        <v>259</v>
      </c>
      <c r="D30" s="18">
        <f t="shared" si="1"/>
        <v>0</v>
      </c>
      <c r="E30" s="18">
        <v>158.4</v>
      </c>
      <c r="F30" s="18">
        <v>0</v>
      </c>
      <c r="G30" s="18">
        <v>39.6</v>
      </c>
      <c r="H30" s="18">
        <v>0</v>
      </c>
      <c r="I30" s="18">
        <v>58</v>
      </c>
      <c r="J30" s="18">
        <v>0</v>
      </c>
      <c r="K30" s="18">
        <v>3</v>
      </c>
      <c r="L30" s="18">
        <v>0</v>
      </c>
      <c r="M30" s="18">
        <f t="shared" si="2"/>
        <v>0</v>
      </c>
      <c r="N30" s="18">
        <f t="shared" si="3"/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f t="shared" si="4"/>
        <v>0</v>
      </c>
      <c r="X30" s="18">
        <f t="shared" si="5"/>
        <v>0</v>
      </c>
      <c r="Y30" s="18">
        <f t="shared" si="6"/>
        <v>0</v>
      </c>
      <c r="Z30" s="18">
        <f t="shared" si="7"/>
        <v>0</v>
      </c>
      <c r="AA30" s="18">
        <f t="shared" si="8"/>
        <v>0</v>
      </c>
      <c r="AB30" s="18">
        <f t="shared" si="9"/>
        <v>0</v>
      </c>
      <c r="AC30" s="18">
        <f t="shared" si="10"/>
        <v>0</v>
      </c>
      <c r="AD30" s="18">
        <f t="shared" si="11"/>
        <v>0</v>
      </c>
      <c r="AE30" s="18">
        <f t="shared" si="12"/>
        <v>0</v>
      </c>
      <c r="AF30" s="18">
        <f t="shared" si="13"/>
        <v>0</v>
      </c>
    </row>
    <row r="31" spans="1:32" x14ac:dyDescent="0.25">
      <c r="A31" s="16"/>
      <c r="B31" s="17"/>
      <c r="C31" s="17">
        <f t="shared" si="0"/>
        <v>269402.74819999997</v>
      </c>
      <c r="D31" s="17">
        <f t="shared" si="1"/>
        <v>0</v>
      </c>
      <c r="E31" s="17">
        <v>4917.7254000000003</v>
      </c>
      <c r="F31" s="17">
        <v>0</v>
      </c>
      <c r="G31" s="17">
        <v>221101.65179999999</v>
      </c>
      <c r="H31" s="17">
        <v>0</v>
      </c>
      <c r="I31" s="17">
        <v>36586.751799999998</v>
      </c>
      <c r="J31" s="17">
        <v>0</v>
      </c>
      <c r="K31" s="17">
        <v>6796.6191999999992</v>
      </c>
      <c r="L31" s="17">
        <v>0</v>
      </c>
      <c r="M31" s="17">
        <f t="shared" si="2"/>
        <v>0</v>
      </c>
      <c r="N31" s="17">
        <f t="shared" si="3"/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f t="shared" si="4"/>
        <v>0</v>
      </c>
      <c r="X31" s="17">
        <f t="shared" si="5"/>
        <v>0</v>
      </c>
      <c r="Y31" s="17">
        <f t="shared" si="6"/>
        <v>0</v>
      </c>
      <c r="Z31" s="17">
        <f t="shared" si="7"/>
        <v>0</v>
      </c>
      <c r="AA31" s="17">
        <f t="shared" si="8"/>
        <v>0</v>
      </c>
      <c r="AB31" s="17">
        <f t="shared" si="9"/>
        <v>0</v>
      </c>
      <c r="AC31" s="17">
        <f t="shared" si="10"/>
        <v>0</v>
      </c>
      <c r="AD31" s="17">
        <f t="shared" si="11"/>
        <v>0</v>
      </c>
      <c r="AE31" s="17">
        <f t="shared" si="12"/>
        <v>0</v>
      </c>
      <c r="AF31" s="17">
        <f t="shared" si="13"/>
        <v>0</v>
      </c>
    </row>
  </sheetData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ageMargins left="0.78740157480314998" right="0.31496062992126" top="0.39370078740157499" bottom="0.59" header="0.3" footer="0.31496062992126"/>
  <pageSetup paperSize="9" orientation="landscape" verticalDpi="0" r:id="rId1"/>
  <headerFooter>
    <oddFooter>&amp;RСтр. &amp;P&amp;L&amp;D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Индикаторы</vt:lpstr>
      <vt:lpstr>Результат</vt:lpstr>
      <vt:lpstr>Финансирование</vt:lpstr>
      <vt:lpstr>Индикаторы!Заголовки_для_печати</vt:lpstr>
      <vt:lpstr>Результат!Заголовки_для_печати</vt:lpstr>
      <vt:lpstr>Финансирование!Заголовки_для_печати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PRED-ECONOM</dc:creator>
  <cp:lastModifiedBy>Алла Колмыкова</cp:lastModifiedBy>
  <dcterms:created xsi:type="dcterms:W3CDTF">2018-07-25T04:33:50Z</dcterms:created>
  <dcterms:modified xsi:type="dcterms:W3CDTF">2018-07-30T04:49:10Z</dcterms:modified>
</cp:coreProperties>
</file>